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Adriainvest\Prijava 2016 hotel Adria\Druga izmjena Poziva P4\NABAVA\Nabava radovi AII -02-2017\"/>
    </mc:Choice>
  </mc:AlternateContent>
  <bookViews>
    <workbookView xWindow="0" yWindow="0" windowWidth="13350" windowHeight="11475"/>
  </bookViews>
  <sheets>
    <sheet name="TROŠKOVNIK_B" sheetId="3" r:id="rId1"/>
    <sheet name="Sheet1" sheetId="5" r:id="rId2"/>
  </sheets>
  <definedNames>
    <definedName name="_xlnm.Print_Area" localSheetId="0">TROŠKOVNIK_B!$A$3:$F$571</definedName>
  </definedNames>
  <calcPr calcId="162913"/>
</workbook>
</file>

<file path=xl/calcChain.xml><?xml version="1.0" encoding="utf-8"?>
<calcChain xmlns="http://schemas.openxmlformats.org/spreadsheetml/2006/main">
  <c r="F267" i="3" l="1"/>
  <c r="E267" i="3"/>
  <c r="F160" i="3"/>
  <c r="F549" i="3"/>
  <c r="F548" i="3"/>
  <c r="F547" i="3"/>
  <c r="F546" i="3"/>
  <c r="F542" i="3"/>
  <c r="E533" i="3"/>
  <c r="E544" i="3" s="1"/>
  <c r="F531" i="3"/>
  <c r="F529" i="3"/>
  <c r="F527" i="3"/>
  <c r="F523" i="3"/>
  <c r="F519" i="3"/>
  <c r="F515" i="3"/>
  <c r="F512" i="3"/>
  <c r="F503" i="3"/>
  <c r="E503" i="3"/>
  <c r="F501" i="3"/>
  <c r="F551" i="3" s="1"/>
  <c r="E501" i="3"/>
  <c r="F499" i="3"/>
  <c r="F496" i="3"/>
  <c r="F491" i="3"/>
  <c r="F550" i="3" s="1"/>
  <c r="F489" i="3"/>
  <c r="E476" i="3"/>
  <c r="E491" i="3" s="1"/>
  <c r="F474" i="3"/>
  <c r="F471" i="3"/>
  <c r="F466" i="3"/>
  <c r="F476" i="3" s="1"/>
  <c r="E458" i="3"/>
  <c r="F456" i="3"/>
  <c r="F458" i="3" s="1"/>
  <c r="E450" i="3"/>
  <c r="F448" i="3"/>
  <c r="F450" i="3" s="1"/>
  <c r="F442" i="3"/>
  <c r="E442" i="3"/>
  <c r="E427" i="3"/>
  <c r="E424" i="3"/>
  <c r="F422" i="3"/>
  <c r="F424" i="3" s="1"/>
  <c r="F415" i="3"/>
  <c r="E415" i="3"/>
  <c r="E407" i="3"/>
  <c r="F405" i="3"/>
  <c r="F541" i="3" s="1"/>
  <c r="F402" i="3"/>
  <c r="E394" i="3"/>
  <c r="F392" i="3"/>
  <c r="F540" i="3" s="1"/>
  <c r="F389" i="3"/>
  <c r="F386" i="3"/>
  <c r="F376" i="3"/>
  <c r="F539" i="3" s="1"/>
  <c r="F373" i="3"/>
  <c r="F370" i="3"/>
  <c r="F367" i="3"/>
  <c r="E303" i="3"/>
  <c r="E193" i="3"/>
  <c r="F533" i="3" l="1"/>
  <c r="F554" i="3" s="1"/>
  <c r="F543" i="3"/>
  <c r="F544" i="3" s="1"/>
  <c r="F552" i="3"/>
  <c r="F378" i="3"/>
  <c r="F394" i="3"/>
  <c r="F407" i="3"/>
  <c r="F556" i="3" l="1"/>
  <c r="F565" i="3" s="1"/>
  <c r="F427" i="3"/>
  <c r="F211" i="3" l="1"/>
  <c r="E211" i="3"/>
  <c r="F189" i="3"/>
  <c r="F186" i="3"/>
  <c r="F154" i="3"/>
  <c r="F100" i="3"/>
  <c r="F258" i="3" l="1"/>
  <c r="E258" i="3"/>
  <c r="F334" i="3"/>
  <c r="F331" i="3"/>
  <c r="F273" i="3" l="1"/>
  <c r="E273" i="3"/>
  <c r="F270" i="3"/>
  <c r="E270" i="3"/>
  <c r="E336" i="3"/>
  <c r="E343" i="3" s="1"/>
  <c r="F261" i="3"/>
  <c r="E261" i="3"/>
  <c r="F255" i="3"/>
  <c r="E255" i="3"/>
  <c r="F252" i="3"/>
  <c r="E252" i="3"/>
  <c r="F249" i="3"/>
  <c r="E249" i="3"/>
  <c r="E300" i="3"/>
  <c r="E285" i="3"/>
  <c r="E275" i="3"/>
  <c r="E243" i="3"/>
  <c r="F241" i="3"/>
  <c r="E241" i="3"/>
  <c r="F237" i="3"/>
  <c r="E237" i="3"/>
  <c r="E213" i="3"/>
  <c r="F185" i="3"/>
  <c r="E185" i="3"/>
  <c r="E177" i="3"/>
  <c r="E191" i="3"/>
  <c r="F157" i="3"/>
  <c r="F298" i="3"/>
  <c r="E298" i="3"/>
  <c r="F175" i="3"/>
  <c r="F295" i="3"/>
  <c r="F292" i="3"/>
  <c r="F283" i="3"/>
  <c r="E283" i="3"/>
  <c r="F167" i="3"/>
  <c r="E167" i="3"/>
  <c r="F171" i="3"/>
  <c r="F328" i="3"/>
  <c r="F324" i="3"/>
  <c r="F163" i="3"/>
  <c r="F320" i="3"/>
  <c r="F317" i="3"/>
  <c r="F313" i="3"/>
  <c r="F312" i="3"/>
  <c r="F311" i="3"/>
  <c r="F310" i="3"/>
  <c r="F208" i="3"/>
  <c r="E208" i="3"/>
  <c r="F205" i="3"/>
  <c r="E205" i="3"/>
  <c r="F201" i="3"/>
  <c r="E201" i="3"/>
  <c r="F230" i="3"/>
  <c r="E230" i="3"/>
  <c r="F224" i="3"/>
  <c r="E224" i="3"/>
  <c r="F184" i="3"/>
  <c r="F191" i="3" s="1"/>
  <c r="E184" i="3"/>
  <c r="E181" i="3"/>
  <c r="F151" i="3"/>
  <c r="F177" i="3" s="1"/>
  <c r="F193" i="3" s="1"/>
  <c r="F342" i="3" l="1"/>
  <c r="F336" i="3"/>
  <c r="F352" i="3" s="1"/>
  <c r="F213" i="3"/>
  <c r="F345" i="3" s="1"/>
  <c r="F243" i="3"/>
  <c r="F275" i="3" s="1"/>
  <c r="F341" i="3"/>
  <c r="F128" i="3"/>
  <c r="F130" i="3" s="1"/>
  <c r="F137" i="3" s="1"/>
  <c r="F76" i="3"/>
  <c r="F343" i="3" l="1"/>
  <c r="F347" i="3"/>
  <c r="F346" i="3"/>
  <c r="F563" i="3" s="1"/>
  <c r="F116" i="3"/>
  <c r="F115" i="3"/>
  <c r="F111" i="3"/>
  <c r="F110" i="3"/>
  <c r="F106" i="3"/>
  <c r="F105" i="3"/>
  <c r="F97" i="3"/>
  <c r="F96" i="3"/>
  <c r="F79" i="3" l="1"/>
  <c r="E79" i="3"/>
  <c r="F68" i="3"/>
  <c r="F93" i="3"/>
  <c r="F89" i="3"/>
  <c r="F85" i="3"/>
  <c r="F72" i="3"/>
  <c r="F50" i="3" l="1"/>
  <c r="F47" i="3"/>
  <c r="F44" i="3"/>
  <c r="F40" i="3"/>
  <c r="F39" i="3"/>
  <c r="E118" i="3" l="1"/>
  <c r="F29" i="3"/>
  <c r="E10" i="3" l="1"/>
  <c r="F62" i="3"/>
  <c r="F118" i="3" s="1"/>
  <c r="F136" i="3" s="1"/>
  <c r="F35" i="3" l="1"/>
  <c r="F53" i="3" s="1"/>
  <c r="F135" i="3" s="1"/>
  <c r="F138" i="3" s="1"/>
  <c r="F562" i="3" s="1"/>
  <c r="F566" i="3" s="1"/>
  <c r="E35" i="3"/>
  <c r="F285" i="3" l="1"/>
  <c r="E31" i="3"/>
  <c r="E53" i="3" s="1"/>
  <c r="E12" i="3"/>
  <c r="E130" i="3"/>
  <c r="E138" i="3" s="1"/>
  <c r="F300" i="3" l="1"/>
  <c r="F349" i="3" s="1"/>
  <c r="F350" i="3" s="1"/>
  <c r="F354" i="3" s="1"/>
  <c r="F348" i="3"/>
  <c r="F303" i="3" l="1"/>
  <c r="E378" i="3"/>
</calcChain>
</file>

<file path=xl/sharedStrings.xml><?xml version="1.0" encoding="utf-8"?>
<sst xmlns="http://schemas.openxmlformats.org/spreadsheetml/2006/main" count="519" uniqueCount="310">
  <si>
    <t>m2</t>
  </si>
  <si>
    <t>1.0.</t>
  </si>
  <si>
    <t xml:space="preserve"> RUŠENJA I DEMONTAŽE</t>
  </si>
  <si>
    <t xml:space="preserve">A.1. </t>
  </si>
  <si>
    <t>A.1.1.</t>
  </si>
  <si>
    <t>A.1.2.</t>
  </si>
  <si>
    <t>A.1.</t>
  </si>
  <si>
    <t>RUŠENJA I DEMONTAŽE UKUPNO:</t>
  </si>
  <si>
    <t xml:space="preserve">A.2. </t>
  </si>
  <si>
    <t>A.2.1.</t>
  </si>
  <si>
    <t>A.2.2.</t>
  </si>
  <si>
    <t>A.2.</t>
  </si>
  <si>
    <t>A.3.</t>
  </si>
  <si>
    <t>RUŠENJA I DEMONTAŽE</t>
  </si>
  <si>
    <t>SVEUKUPNO:</t>
  </si>
  <si>
    <t>2.0.</t>
  </si>
  <si>
    <t>A.2.3.</t>
  </si>
  <si>
    <t>3.0.</t>
  </si>
  <si>
    <t>A.1.3.</t>
  </si>
  <si>
    <t>A.1.4.</t>
  </si>
  <si>
    <t>A.2.4.</t>
  </si>
  <si>
    <t>kom</t>
  </si>
  <si>
    <t>A.1.5.</t>
  </si>
  <si>
    <t>SVEUKUPNA REKAPITULACIJA</t>
  </si>
  <si>
    <r>
      <t xml:space="preserve">
ADAPTACIJA </t>
    </r>
    <r>
      <rPr>
        <b/>
        <sz val="14"/>
        <color theme="1"/>
        <rFont val="Arial"/>
        <family val="2"/>
      </rPr>
      <t xml:space="preserve">HOTELA ADRIA U BIOGRADU NA MORU k.č.3241/6 i 3241/23 k.o. Biograd </t>
    </r>
    <r>
      <rPr>
        <b/>
        <sz val="16"/>
        <color theme="1"/>
        <rFont val="Arial"/>
        <family val="2"/>
      </rPr>
      <t xml:space="preserve">
</t>
    </r>
  </si>
  <si>
    <t>paušal</t>
  </si>
  <si>
    <t xml:space="preserve">Skidanje keramičkih pločica sa armiranobetonskih </t>
  </si>
  <si>
    <t>stijenki i dna korita sa skidanjem sloja ljepila.</t>
  </si>
  <si>
    <t>RADOVI NA SANACIJI VANJSKOG BAZENA</t>
  </si>
  <si>
    <t>a.dno bazena                                                  m2</t>
  </si>
  <si>
    <t>b.stijenke bazena                                            m2</t>
  </si>
  <si>
    <t>Provjera stanja suhog estriha. Nadzorni inženjer određuje mjesta potrebne sanacije nakon čega slijedi popravak i krpanje oštećenja, ili potpuno uklanjanje do betonske konstrukcije.</t>
  </si>
  <si>
    <t>opcionalno:</t>
  </si>
  <si>
    <t>b. razbijanje estriha i sanacija ab dna korita bazena</t>
  </si>
  <si>
    <t xml:space="preserve">Provjera stanja svih bazenskih instalacija, eventualni </t>
  </si>
  <si>
    <t>popravci i otklanjanje kvarova.                          paušal</t>
  </si>
  <si>
    <t>HIDROIZOLACIJE, BAZEN</t>
  </si>
  <si>
    <t xml:space="preserve">Preliminarna proba - izvesti tlačnu probu ab školjke bazena tako da se bazenska školjka napuni vodom do preljevnog kanala i tako ostavi 7-10 dana. Nakon uspješno izvedene tlačne probe pristupiti pripremi podloge.
</t>
  </si>
  <si>
    <t>mt</t>
  </si>
  <si>
    <t>HIDROIZOLACIJE, BAZEN UKUPNO:</t>
  </si>
  <si>
    <t>b. dno                                                             m2</t>
  </si>
  <si>
    <t>a. stijenka                                                       m2</t>
  </si>
  <si>
    <t>A.2.5.</t>
  </si>
  <si>
    <t>A.2.6.</t>
  </si>
  <si>
    <t>A.2.7.</t>
  </si>
  <si>
    <t>Tlačna proba ab školjke bazena kao st.2.1.  u trajanju 10 dana.</t>
  </si>
  <si>
    <t>A.2.8.</t>
  </si>
  <si>
    <t>U cijenu uključen i odvoz na deponij.</t>
  </si>
  <si>
    <t xml:space="preserve">Injektiranje pukotina ab zidova. </t>
  </si>
  <si>
    <t xml:space="preserve">a. Zatvaranje čela pukotina </t>
  </si>
  <si>
    <t>b. Injektiranje sa predradnjama i nadradnjama</t>
  </si>
  <si>
    <t xml:space="preserve">Nanošenje epoksidnog temeljnog premaza kao MAPECOAT I 600 W ili jednakovrijedan u vodenoj disperziji. Naneseni premazi trebaju biti jednolike debljine i izgleda, bez lokalnih oštećenja, mjehura
i dr. Debljine završnih premaza moraju zadovoljavati zahtjeve iz projekta, važećih propisa te minimalne, preporučene vrijednosti navedene u tehničkim listovima proizvođača premaza. Eventualna prašina nošena zrakom, insekti i nečistoće, moraju se ukloniti s površine kada je premaz dovoljno vezao. Proizvod se nanosi četkom, valjkom ili špricanjem. </t>
  </si>
  <si>
    <t>A.2.9.</t>
  </si>
  <si>
    <t>A.2.10.</t>
  </si>
  <si>
    <t>A.2.11.</t>
  </si>
  <si>
    <t>Potrebno je zatvoriti čelo pukotine koristeći epoksidno ljepilo kao ADESILEX PG1 ili jednakovrijedno. Ljepilo nanijeti u debljini 2mm a prosječna širina nanosa približno 5cm. Nakon nanosa epoksidnog ljepila posipa se kvarcni pijesak na obrađenu površinu.</t>
  </si>
  <si>
    <t xml:space="preserve">Bušenje otvora na mjestima pukotina AB zida d=20cm. Otvori trebaju biti promjera do max 10mm a potrebna dubina 2/3 zida odnosno 15cm. Razmak  po visini otvora max. 20cm. Po montaži injektora s nepovratnim ventilom a nakon zatvaranja  pukotina s epoksidnim ljepilom, injektira se pod pritiskom epoksidna masa kao EPOJET ili jednakovrijedna. U cijeni uklanjanje injektora te brtvljenje otvora na mjestima gdje su injektori bili postavljeni. Brtvljenje se izvodi sa epoksidnim ljepilom kao ADESILEX PG1 ili jednakovrijednim.  Radove izvoditi prema uputama proizvođača.   </t>
  </si>
  <si>
    <t>U oba slučaja nužno je očistiti podlogu strojno ili ručno, kako bi se odstranila prašina, cementna skramica, ulje, masnoće, nepoznate tvari, hrđa, slabo prijonjivi i svi kontaminirani dijelovi konstrukcije nastali uslijed djelovanja raznih vrsta opterećenja (mehaničkih, termičkih, kemijskih...). Taj postupak mora se izvoditi dok se ne dobije čista, čvrsta i zdrava podloga.</t>
  </si>
  <si>
    <t xml:space="preserve">A.3. </t>
  </si>
  <si>
    <t>RAZNI RADOVI</t>
  </si>
  <si>
    <t>A.3.1.</t>
  </si>
  <si>
    <t xml:space="preserve">Razne nepredviđene radove koji bi se mogli </t>
  </si>
  <si>
    <t xml:space="preserve">obračunati prema stvarno utrošenom vremenu i </t>
  </si>
  <si>
    <t>upisanom u građevni dnevnik.</t>
  </si>
  <si>
    <t xml:space="preserve">materijalu, te prema nalogu nadzornog inženjera </t>
  </si>
  <si>
    <t>RAZNI RADOVI UKUPNO:</t>
  </si>
  <si>
    <t>HIDROIZOLACIJE BAZEN</t>
  </si>
  <si>
    <t>Demontaža, pohrana i ponovna montaža, nakon sanacije svih bazenskih elemenata (rasvjetna tijela, mlaznice, ispusti, rukohvati, tobogan...)</t>
  </si>
  <si>
    <t>a. sanacija estriha                                            m2</t>
  </si>
  <si>
    <t>Dobava materijala te izravnavanje podloge bazena brzovezujućim cementnim mortom kao PLANITOP FAST 330 ili jednakovrijednim. Nanosi se na ravnu, čvrstu površinu na kojoj nema nevezajućih dijelova, masnoće i ulja. Nanosi se lopaticom. S istim materijalom izvesti holkere na spoju poda-zida te zida-zida</t>
  </si>
  <si>
    <t xml:space="preserve">                                                   m2</t>
  </si>
  <si>
    <t>Dobava materijala i poravnavanje dna bazena veznih estrihom izrađenim sa lokalnim agregatom i normalno vezujućim i brzosušećim hidrauličkim vezivom Topcem ili jednakovrijednim (prijanjajući sloj izraditi od mješavine Topcem-a, Planicrete-a i vode u omjeru 3:1:1, za debljine 10-40mm).</t>
  </si>
  <si>
    <t>Međusobno  se lijepi Adesilex-om T Super ili Idrostop Mastic-om ili jednakovrijednim ljepilom.</t>
  </si>
  <si>
    <t xml:space="preserve">Dobava i ugradnja Mapeband ili jednakovrijednih manžeta oko instalacijskih priključaka te uz sve prodore u podlozi. </t>
  </si>
  <si>
    <t>Na podlogu se lijepi Idrostop Mastic-om ili jednakovrijednim ljepilom</t>
  </si>
  <si>
    <t xml:space="preserve">Nanošenje trokomponentnog epoksidni morta u 2 sloja kao TRIBLOCK FINISH ili jednakovrijedno, koji je sastavljen od cementnog veziva i dvokomponentne epoksi smole. Naneseni premazi trebaju biti jednolike debljine i izgleda, bez lokalnih oštećenja, mjehura i dr.  Debljine završnih premaza moraju zadovoljavati zahtjeve iz projekta, važećih propisa te minimalne, preporučene vrijednosti navedene u tehničkim listovima proizvođača premaza. Eventualna prašina nošena zrakom, insekti i nečistoće, moraju se ukloniti s površine kada je premaz dovoljno vezao. Također, površina betona koja je izložena direktnom suncu treba biti u sjeni 24 sata prije nanošenja premaza i ostati u sjeni do kraja vezanja premaza.Triblock Finish se najprije nanese kao vezni sloj sa glatkim gleterom. Taj prvi sloj se sastoji od zamiješane dvije komponente A i B, koje se nanose četkom ili valjkom. Nakon očvršćavanja nanosi se drugi sloja Triblock Finish-a u maksimalnoj debljini 3mm. </t>
  </si>
  <si>
    <t xml:space="preserve">pojaviti tijekom izvođenja i morali se izvest,i treba </t>
  </si>
  <si>
    <t>Obračun izvesti prema ugrađenim količinama upisanim u građevni dnevnik.</t>
  </si>
  <si>
    <t>NAPOMENA: ova stavka se izvodi opcionalno ukoliko se izvodi razbijanje estriha u stavci A.1.4.</t>
  </si>
  <si>
    <t>Nanošenje epoksidnog temeljnog premaza kao MAPECOAT I 600 W ili jednakovrijedan u vodenoj disperziji. Naneseni premazi trebaju biti jednolike debljine i izgleda, bez lokalnih oštećenja, mjehura
i dr. Debljine završnih premaza moraju zadovoljavati zahtjeve iz projekta, važećih propisa te minimalne, preporučene vrijednosti navedene u tehničkim listovima proizvođača premaza. Eventualna prašina nošena zrakom, insekti i nečistoće, moraju se ukloniti s površine kada je premaz dovoljno vezao. Proizvod se nanosi četkom, valjkom ili špricanjem. Izvesti sve do vanjskog ruba kanala preljeva.</t>
  </si>
  <si>
    <t>a. stijenka s preljevom                                      m2</t>
  </si>
  <si>
    <t>Izvesti sve do vanjskog ruba kanala preljeva.</t>
  </si>
  <si>
    <t>Dobava i ugradnja vodonepropusne akrilne boje za bazen kao ELASTOCOLOR WATERPROOF ili jednakovrijedno u ralu po izboru investitora i projektanta, za vanjske površine koje su u stalnom kontaktu s vodom. Nanosi se četkom ili valjkom.</t>
  </si>
  <si>
    <t>Brušenje  sloja hidroizolacijskog premaza, zajedno s mrežicom s dna bazena, te brušenje stijenki bazena. U sklopu ovih radova izvesti i sva nužna zaobljenja oštrih bridova kao pripremu za završni sloj.</t>
  </si>
  <si>
    <t>REKONSTRUKCIJA DIJELOVA PRIZEMLJA</t>
  </si>
  <si>
    <t>Pažljivo uklanjanje kamenog opločenja natkrivenog ulaza i prostora vjetrobrana, uključivo odvoz na deponij.</t>
  </si>
  <si>
    <t xml:space="preserve">Popravak betonske podloge cementnim mortom </t>
  </si>
  <si>
    <t>i masom za niveliranje, nakon razbijanja kamenog opločenja.</t>
  </si>
  <si>
    <t xml:space="preserve">Dobava i polaganje gres protukliznih pločica I. klase </t>
  </si>
  <si>
    <t>ulaza i prostora vjetrobrana.</t>
  </si>
  <si>
    <t>fugir masom.</t>
  </si>
  <si>
    <t>BETONSKI RADOVI</t>
  </si>
  <si>
    <t>KERAMIČARSKI RADOVI</t>
  </si>
  <si>
    <t>Dobava i oblaganje sokla visine 10 cm, istim pločicama</t>
  </si>
  <si>
    <t>m1</t>
  </si>
  <si>
    <t xml:space="preserve">B.1. </t>
  </si>
  <si>
    <t>RADOVI S GIPS KARTONSKIM PLOČAMA</t>
  </si>
  <si>
    <t xml:space="preserve">B.2. </t>
  </si>
  <si>
    <t>B.2.1.</t>
  </si>
  <si>
    <t>B.2.2.</t>
  </si>
  <si>
    <t>B.1.1.</t>
  </si>
  <si>
    <t>mrazootpornom fugir masom.</t>
  </si>
  <si>
    <t xml:space="preserve">u prostoru vjetrobrana, uključivo fugiranje brzovezujućom </t>
  </si>
  <si>
    <t xml:space="preserve">Ljepljenje fuga na fugu, i fugiranje brzovezujućom </t>
  </si>
  <si>
    <t>B.1.2.</t>
  </si>
  <si>
    <t>B.1.3.</t>
  </si>
  <si>
    <t>C.</t>
  </si>
  <si>
    <t>RASVJETA</t>
  </si>
  <si>
    <t>A.</t>
  </si>
  <si>
    <t>GRAĐEVINSKI RADOVI</t>
  </si>
  <si>
    <t>B.</t>
  </si>
  <si>
    <t>OBRTNIČKI RADOVI</t>
  </si>
  <si>
    <t xml:space="preserve">Dobava i polaganje kabela.
Kabeli se polažu u spuštenom plafonu.
Polaže se: </t>
  </si>
  <si>
    <t>Komplet sa spojnim i montažnim priborom.</t>
  </si>
  <si>
    <t>C.1.2.</t>
  </si>
  <si>
    <t>kabel NYY-J  3x2,5mm2                                   m1</t>
  </si>
  <si>
    <t>kabel NYM-J  3x1,5mm2                                   m1</t>
  </si>
  <si>
    <t>FTP Cat7                                                         m1</t>
  </si>
  <si>
    <t>CS25                                                               m1</t>
  </si>
  <si>
    <t xml:space="preserve">Dobava, montaža i spajanje ugradne stropne panik svijetiljke 8W,1sat.
</t>
  </si>
  <si>
    <t>kpl</t>
  </si>
  <si>
    <t>C.1.1.</t>
  </si>
  <si>
    <t>C.1.3.</t>
  </si>
  <si>
    <t xml:space="preserve">Dobava, montaža i spajanje ugradne stropne LED  svijetiljke sa difuzorom snage 22W/840, IP54.
</t>
  </si>
  <si>
    <t>Demontaža i zbrinjavanje postojećih rasvjetnih tijela.</t>
  </si>
  <si>
    <t>instalaciju</t>
  </si>
  <si>
    <t xml:space="preserve">Spajanje novih trošila (rasvjeta, bankomat) na električnu </t>
  </si>
  <si>
    <t>C.1.4.</t>
  </si>
  <si>
    <t>C.1.5.</t>
  </si>
  <si>
    <t>Spajanje FTP kabela u postojeći telefonski ormar i</t>
  </si>
  <si>
    <t>izrada priključka na oba kraja.</t>
  </si>
  <si>
    <t xml:space="preserve">B.3. </t>
  </si>
  <si>
    <t>SOBOSLIKARSKO LIČILAČKI  RADOVI</t>
  </si>
  <si>
    <t>B.3.1.</t>
  </si>
  <si>
    <t>B.3.2.</t>
  </si>
  <si>
    <t>B.3.3.</t>
  </si>
  <si>
    <t>B.3.4.</t>
  </si>
  <si>
    <t>B.3.5.</t>
  </si>
  <si>
    <t>Urezivanje postojeće obloge stupova natkrivenog ulaza</t>
  </si>
  <si>
    <t>zbog ugradnje sokla</t>
  </si>
  <si>
    <t xml:space="preserve">B.4. </t>
  </si>
  <si>
    <t>LIMARSKI  RADOVI</t>
  </si>
  <si>
    <t xml:space="preserve">Demontaža postojeće reklame iznad natkrivenog ulaza </t>
  </si>
  <si>
    <t>u hotel</t>
  </si>
  <si>
    <t>B.4.1.</t>
  </si>
  <si>
    <t>RAZNI  RADOVI</t>
  </si>
  <si>
    <t xml:space="preserve">B.5. </t>
  </si>
  <si>
    <t>B.5.1.</t>
  </si>
  <si>
    <t>A.1.6.</t>
  </si>
  <si>
    <t xml:space="preserve">Pažljivo uklanjanje sloja oblutaka na ravnog krova </t>
  </si>
  <si>
    <t>nadstešnice ulaza</t>
  </si>
  <si>
    <t>Dobava, izrada i postava opšava od  Al lima natkrivenog ulaza hotela, sa obostranim okapom. Lim razvijene širine cca 45cm, ušvršćuje se na postojeću hidroizolaciju s unutarnje strane.</t>
  </si>
  <si>
    <t>B.5.2.</t>
  </si>
  <si>
    <t>B.5.3.</t>
  </si>
  <si>
    <t>Ponovno razastiranje nasipa oblutaka na ravnom krovu natkrivenog ulaza nakon montaže Al opšavnog lima.</t>
  </si>
  <si>
    <t>Komplet s izvedbom svih spojeva i materijalom za polaganje i pričvršćivanje.U cijenu uključena sva potrebna brtvljenja i kitanja silikonskim UV-stabilnim kitom. Lim aluminijski, plastificirani d=0,6mm.</t>
  </si>
  <si>
    <t>DEMONTAŽE I RUŠENJA UKUPNO:</t>
  </si>
  <si>
    <t>natkriveni ulaz                                                  m2</t>
  </si>
  <si>
    <t>vjetrobran                                                         m2</t>
  </si>
  <si>
    <t>BETONSKI RADOVI UKUPNO:</t>
  </si>
  <si>
    <t>Dobava i izrada obloge zidova vjetrobrana gipskartonskim pločama d=1.25cm, 10cm od kote gotovog poda, pa do spuštenog stropa.</t>
  </si>
  <si>
    <t xml:space="preserve">Dobava i izrada obloge/maske bankomata sastavljene od: </t>
  </si>
  <si>
    <t>RADOVI S GIPSKARTONSKIM PLOČAMA UKUPNO:</t>
  </si>
  <si>
    <t>B.2.3.</t>
  </si>
  <si>
    <t>Boja i vrsta pločica prema odabiru projektanta, izgledom što sličnija postojećim pločicama u ulaznom prostoru hotela</t>
  </si>
  <si>
    <t>B.2.4.</t>
  </si>
  <si>
    <t>Dobava i oblaganje sokla visine 10 cm, istim pločicama kao st. B.2.3., na zidovima hodnika,</t>
  </si>
  <si>
    <t>uključivo i fugiranje brzovezujućom fugir masom.</t>
  </si>
  <si>
    <t>B.1.</t>
  </si>
  <si>
    <t>B.2.</t>
  </si>
  <si>
    <t>KERAMIČARSKI RADOVI UKUPNO:</t>
  </si>
  <si>
    <t>B.3.</t>
  </si>
  <si>
    <t>SOBOSLIKARSKO LIČILAČKI RADOVI UKUPNO:</t>
  </si>
  <si>
    <t>B.4.</t>
  </si>
  <si>
    <t>LIMARSKI RADOVI UKUPNO:</t>
  </si>
  <si>
    <t>B.5.</t>
  </si>
  <si>
    <t>Gletanje vidljivih dijelova gipskartonskih obloga</t>
  </si>
  <si>
    <t xml:space="preserve">Izvedba temeljnog premaza za izjednačavanje upojnosti podloge </t>
  </si>
  <si>
    <t>Ličenje stropova od gipskartonskih ploča poludisperzivnom bojom</t>
  </si>
  <si>
    <t>RASVJETA UKUPNO:</t>
  </si>
  <si>
    <t>B.3.6.</t>
  </si>
  <si>
    <t>Ličenje postojećih zidova hodnika poludisperzivnom bojom</t>
  </si>
  <si>
    <t>B.3.7.</t>
  </si>
  <si>
    <t>Dobava , montaža i spajanje luksomata za vanjsku montažu 16A, 230V.</t>
  </si>
  <si>
    <t>Spajanje reklame hotela na električnu instalaciju.</t>
  </si>
  <si>
    <t>C.1.6.</t>
  </si>
  <si>
    <t>C.1.7.</t>
  </si>
  <si>
    <t>Pažljivo uklanjanje kamenog sokla hodnika u prizemlju, uključivo odvoz na deponij.</t>
  </si>
  <si>
    <t xml:space="preserve">- potkonstrukcije od UD / CD / CW / UW profila
- obloga plohe 2x 12,5 mm, uključivo ugradnja tipskog uglovnog metalnog profila duž bridova i sve nužne revizije postojećih instalacija. Bankomat se oblaže bočno, sa stražnje i sa gornje strane na visini cca 2,00m.                             </t>
  </si>
  <si>
    <t>kao st. B.2.1., na stupovima natkrivenog ulaza i</t>
  </si>
  <si>
    <t>Priprema postojećih zidova hodnika za ličenje. Stavka uključuje skidanje naslaga stare boje, brušenje tj. sve potrebne radove pripreme do ličenja.</t>
  </si>
  <si>
    <t>Dobava i ugradnja ukrasnog završetka odvodne "lulice" od pjeskarenog inoxa, dužine cca 55cm, promjera 5cm na ravnom krovu natkrivenog ulaza. Lulicu montirati kroz postojeći nadozid, te s unutarnje strane kvalitetno zabrtviti i spojiti na postojeću hidroizolaciju. Završetak lulice izvesti pod kosinom (koso odrezan). U cijenu uključiti sav potreban rad i materijal, spojna sredstva i pribor, ugradbu svega navedenog.</t>
  </si>
  <si>
    <t xml:space="preserve">Dobava, izrada i montaža nove reklame na zabatu natkrivenog ulaza </t>
  </si>
  <si>
    <t>NE NUDITI</t>
  </si>
  <si>
    <t>Zbog velike površine dna po potrebi izvesti fleksibilne radne dilatacije.</t>
  </si>
  <si>
    <t>Ukoliko se zadržava postojeći estrih nužno je izvesti kitanje svih neravnina, šipljina na zidovima i izravavanje postojećeg estriha dvokomponentnim epoksidnim kitom.</t>
  </si>
  <si>
    <t xml:space="preserve">Dobava i ugradnja gumirane poliesterske trake tip kao Mapeband ili jednakovrijedne prije polaganja HI na svim spojevima horizontalne i vertikalne površine, te na kutovima zida. </t>
  </si>
  <si>
    <t>Dobava i ugradnja staklene armaturne mrežice, u dvokomponentno epoksidno ljepilo, kako bi se izbjegla pucanja podloge i završnog sloja.</t>
  </si>
  <si>
    <t>Pažljivo uklanjanje opločenja od keramičkih pločica na dijelu hodnika u prizemlju (kod dizala), uključivo odvoz na deponij.</t>
  </si>
  <si>
    <t>A.1.7.</t>
  </si>
  <si>
    <t>dio hodnika u prizemlju                                     m2</t>
  </si>
  <si>
    <t>Impregnacija postojećeg kamenog opločenja dijela hodnika u prizemlju odgovarajućim sredstvima  radi ljepljenja keramičkih pločica na postojeće kameno opločenje.</t>
  </si>
  <si>
    <t xml:space="preserve">Dobava i izrada spuštenog stropa  vjetrobrana, ravnog podgleda s direktnim ovjesom na postojeću konstrukciju, bočno pridržano pričvršćenjem u zidove (UD profili) visina ovjesa minimalna, cca 5cm. Izvodi se od vlagootpornih gipskartonskih ploča d=1.25cm.                 
Strop se postavlja nakon kompletno dovršene  instalacije i potkonstrukcija koja se montiraju unutar spuštenog stropa. Pri izvođenju potkonstrukcije stropa treba predvidjeti otvore za prolaz instalacijskih razvoda i rasvjetna tijela, prema nacrtu spuštenog stropa i nacrtima mikrolokacija.
Uključivo kitanje spoja stropa sa zidom akrilnim kitom.                                                              </t>
  </si>
  <si>
    <t>B.1.4.</t>
  </si>
  <si>
    <t>Prilagodba postojećeg spuštenog stropa natkrivenog ulaza radi ugradnje novih rasvjetnih tijela na pozicije prema projektu.</t>
  </si>
  <si>
    <t>Boja i vrsta pločica prema odabiru projektanta.</t>
  </si>
  <si>
    <t xml:space="preserve">(R11), veličine 60x60cm, d=10mm , na pod natkrivenog </t>
  </si>
  <si>
    <t>(R10), veličine kao postojeće 40x40cm, na hodniku prizemlja.</t>
  </si>
  <si>
    <t xml:space="preserve">IZGRADNJA I OPREMANJE VANJSKIH M/Ž SANITARIJA UZ VANJSKI </t>
  </si>
  <si>
    <t>BAZEN-REKAPITULACIJA</t>
  </si>
  <si>
    <t>ZIDARSKI RADOVI</t>
  </si>
  <si>
    <t>A.4.</t>
  </si>
  <si>
    <t>HIDROIZOLACIJE</t>
  </si>
  <si>
    <t>A.5.</t>
  </si>
  <si>
    <t>SKELA</t>
  </si>
  <si>
    <t>GRAĐEVINSKI RADOVI UKUPNO:</t>
  </si>
  <si>
    <t>RADOVI S GIPSKARTONSKIM PLOČAMA</t>
  </si>
  <si>
    <t>BRAVARSKI RADOVI</t>
  </si>
  <si>
    <t>STOLARSKI RADOVI</t>
  </si>
  <si>
    <t>KROVOPOKRIVAČKI RADOVI</t>
  </si>
  <si>
    <t>B.6.</t>
  </si>
  <si>
    <t>OSTALI RADOVI</t>
  </si>
  <si>
    <t>OBRTNIČKI RADOVI UKUPNO:</t>
  </si>
  <si>
    <t>VODOVOD I ODVODNJA UKUPNO:</t>
  </si>
  <si>
    <t>REKONSTRUKCIJA DIJELOVA PRIZEMLJA-REKAPITULACIJA</t>
  </si>
  <si>
    <t>SOBOSLIKARSKO LIČILAČKI RADOVI</t>
  </si>
  <si>
    <t>LIMARSKI RADOVI</t>
  </si>
  <si>
    <t>IZGRADNJA I OPREMANJE VANJSKIH M/Ž SANITARIJA UZ VANJSKI BAZEN</t>
  </si>
  <si>
    <t xml:space="preserve">3.0. IZGRADNJA I OPREMANJE VANJSKIH M/Ž SANITARIJA </t>
  </si>
  <si>
    <t>2.0. REKONSTRUKCIJA DIJELOVA PRIZEMLJA</t>
  </si>
  <si>
    <t>1.0. RADOVI NA SANACIJI VANJSKOG BAZENA</t>
  </si>
  <si>
    <t xml:space="preserve">       UZ VANJSKI BAZEN</t>
  </si>
  <si>
    <t>RADOVI NA SANACIJI VANJSKOG BAZENA-REKAPITULACIJA</t>
  </si>
  <si>
    <t xml:space="preserve">Pažljivo uklanjanje opločenja keramikom na mjestu izgradnje sanitarnog čvora i spoja instalacija  vodovoda i odvodnje na postojeću instalaciju. Uklanjanjaju se samo pločice ispod poda sanitarnog čvora i na trasi priključka, pažljivo da se ne oštete okolne pločice.  
</t>
  </si>
  <si>
    <t>Ručni iskop zemlje za rov u koji se polaže temeljni razvod kanalizacije.</t>
  </si>
  <si>
    <t>m3</t>
  </si>
  <si>
    <t>Utovar u kamion materijala od rušenja i iskopa, odvoz na gradsku planirku i istovar.</t>
  </si>
  <si>
    <t>RUŠENJA I DEMONTAŽE UKUPNO</t>
  </si>
  <si>
    <t>Popravak armiranobetonske podloge nakon izvedbe kanalizacije betonom C16/20</t>
  </si>
  <si>
    <t xml:space="preserve">Popravak betonske podloge cementnim mortom i masom za niveliranje nakon razbijanja keramičkih pločica
</t>
  </si>
  <si>
    <t xml:space="preserve">Betoniranje betonske podloge na podu betonom C16/20, debljine 5 cm.  </t>
  </si>
  <si>
    <t xml:space="preserve">Čišćenje prostora od šute: jednom tijekom gradnje i drugi put nakon završetka obrtničkih radova. Obračun po m2 očišćenog prostora.
</t>
  </si>
  <si>
    <t>A.3.2.</t>
  </si>
  <si>
    <t xml:space="preserve">Završno čišćenje nakon dovršetka svih građevinskih i obrtničkih radova. Ovom stavkom obuhvaćeno  je čišćenje podova, okova, stolarije, stakla, opločenja i sanitarnih predmeta.
</t>
  </si>
  <si>
    <t>a)radnik III grupe                                               h</t>
  </si>
  <si>
    <t>ZIDARSKI RADOVI UKUPNO:</t>
  </si>
  <si>
    <t>A.4.1.</t>
  </si>
  <si>
    <t xml:space="preserve">Dobava i izrada hidroizolacije poda dvokomponentnim hidroizolacijskim premazom na osnovi cementa. Izvodi se u 2 sloja između kojih se ugrađuje alkalno otporna mrežica  od staklenih vlakana utiskivanjem u još svježi prvi sloj. 
</t>
  </si>
  <si>
    <t>HIDROIZOLACIJE UKUPNO:</t>
  </si>
  <si>
    <t>A.5.1.</t>
  </si>
  <si>
    <t xml:space="preserve">Dobava, montaža i demontaža fasadne skele od bešavnih cijevi izvedene prema propisima zaštite na radu.
</t>
  </si>
  <si>
    <t>SKELA UKUPNO:</t>
  </si>
  <si>
    <t xml:space="preserve">Dobava i polaganje na podove gres protukliznih (R10) pločica I klase veličine 30 x 60 cm, debljine 0,6 mm, ljepljenjem fuga na fugu i fugiranje brzovezujućom mrazootpornom fugir masom.
</t>
  </si>
  <si>
    <t>Pločice u bež boji vrsta ista kao postojeće.</t>
  </si>
  <si>
    <t xml:space="preserve">Popravak (zamjena) pločica sunčališta oštećenih nakon izgradnje,  gres protukliznim (R10) pločicama I klase veličine 30 x 60 cm, debljine 0,8 mm, ljepljenjem fuga na fugu i fugiranje  brzovezujućom mrazootpornom fugir masom. Pločice u bež boji vrsta ista kao postojeće.
</t>
  </si>
  <si>
    <t xml:space="preserve">Dobava i izvedba obloge vodokotlića vlagootpornim gipskartonskim pločama 2 x 1,25 cm na potkonstrukciji (vel.cca5x  90x22x120cm). U zidnoj oblozi ugraditi tipski nosač za ovjes umivaonika (kom.2), tipski nosač za ovjes viseće WC školjke (kom.2) i tipski nosač za ovjes pisoara (kom.1).  U cijeni uključiti sav potreban rad i materijal, sva potrebna pričvrsna sredstva, ovjes, bandažiranja i obradu spojeva. Završna obrada obloge je impregnacija, gletanje i oblaganje HPL kompakt pločama, u boji po odabiru projektanta.
</t>
  </si>
  <si>
    <t>Dobava i ugradnja nosača sandučastog profila 8x8cm, od brušenog "morskog" inoxa (AISI 316), prema statičkom proračunu i projektu. Pričvršćenje na pod izvesti pomoću RF pločica i RF vijaka s ukrasnom glavom. U svemu se pridržavati projekta, detalja i dogovora s projektantom, te tehnologije i uputa proizvođača.</t>
  </si>
  <si>
    <t>BRAVARSKI RADOVI UKUPNO:</t>
  </si>
  <si>
    <t>Izrada, dobava i ugradnja pregrada od HPL kompakt ploča, debljine 13mm, u boji prema odabiru projektanta.</t>
  </si>
  <si>
    <t>Ploče dim.cca 90x185cm, postavljene odignuto od poda za 10cm; u svemu kao tipska pregrada od HPL ploča.</t>
  </si>
  <si>
    <t>U svemu se pridržavati sheme, projekta i detalja, opisa i dogovra s projektantom. Prije izvedbe kontrolirati mjere na licu mjesta. U cijenu uključiti sve neophodne elemente, sav materijal, rad, okov, pribor za učvršćenje (ukrasni vijci i sl.) i kompletnu montažu svih dijelova do potpune gotovosti i funkcionalnosti.</t>
  </si>
  <si>
    <t>B.4.2.</t>
  </si>
  <si>
    <t>Izrada, dobava i ugradnja jednokrilnih zaokretnih vrata od HPL kompakt ploča vel 90x185cm, debljine 13mm,u boji prema odabiru projektanta, u pregradama od HPL kompakt ploča st.B.4.1.</t>
  </si>
  <si>
    <t>Okov za zaokretna vrata, kvaka-okrugla, sa bravicom za zaključavanje iznutra i naznakom otvoreno/zatvoreno izvana, u boji po odabiru projektanta.</t>
  </si>
  <si>
    <t>U svemu se pridržavati sheme, projekta i detalja, opisa i dogovra s projektantom. Prije izvedbe kontrolirati mjere na licu mjesta. U cijenu uključiti sve neophodne elemente, sav materijal, rad, okov, pribor za učvršćenje i kompletnu montažu svih dijelova do potpune gotovosti i funkcionalnosti.</t>
  </si>
  <si>
    <t>B.4.3.</t>
  </si>
  <si>
    <t>Dobava, izrada i ugradnja zidne obloge sanitarijama (obloge gk ploča). Obloga se izvodi od HPL kompakt ploča d=10mm. Ploče se postavljaju na alu nosače, odnosno nosivu potkonstrukciju zida u Knauf ili jednakovrijednom sistemu, do gotovog poda. Ploče su jednostrano obojane, boja po odabiru projektanta, režu se na širinu cca 90cm, prema projektu, detaljima i dogovoru s projektantom. Prije izvođenja obavezna izmjera. U cijenu uključiti sav potreban materijal, pribor i rad.</t>
  </si>
  <si>
    <t>STOLARSKI RADOVI UKUPNO:</t>
  </si>
  <si>
    <t>Dobava i ugradnja pokrova od sačastih poli-</t>
  </si>
  <si>
    <t xml:space="preserve">karbonatnih ploča, opal boja, d=16mm, </t>
  </si>
  <si>
    <t>višekomorske, s UV zaštitom.</t>
  </si>
  <si>
    <t xml:space="preserve">Spajane su profesionalnim spojnim profilima, </t>
  </si>
  <si>
    <t xml:space="preserve">i vijcima za inox, završetak odgovarajućim završnim </t>
  </si>
  <si>
    <t>profilima</t>
  </si>
  <si>
    <t xml:space="preserve">Prije izvođenja obavezna izmjera. U cijenu uključiti </t>
  </si>
  <si>
    <t>sav potreban materijal, pribor i rad.</t>
  </si>
  <si>
    <t>KROVOPOKRIVAČKI RADOVI UKUPNO:</t>
  </si>
  <si>
    <t>B.6.1.</t>
  </si>
  <si>
    <t>Dobava i ugradnja ogledala</t>
  </si>
  <si>
    <t>B.6.2.</t>
  </si>
  <si>
    <t>Dobava i ugradnja sanitarne galanterije</t>
  </si>
  <si>
    <t>OSTALI RADOVI UKUPNO:</t>
  </si>
  <si>
    <t>VODOVOD I ODVODNJA</t>
  </si>
  <si>
    <t>C.1.</t>
  </si>
  <si>
    <t xml:space="preserve">Dobava i izvedba priključka kanalizacije na postojeći šaht sa PP cijevi DN 160, komplet sa fazonskim komadima i brtvama. Dužina priključka 5,0 m.
</t>
  </si>
  <si>
    <t>C.2.</t>
  </si>
  <si>
    <t xml:space="preserve">Dobava i izvedba priključka vodovoda na postojeći šaht sa PEHD cijevima dn 25, komplet sa spojnim komadima, fitinzima i brtvama. Dužina priključka 1,0 m.
</t>
  </si>
  <si>
    <t>C.3.</t>
  </si>
  <si>
    <t xml:space="preserve">Dobava i ugradnja kupaonske podne
odvodne rešetke (kao TOP sifon) zajedno sa
četvrtastom kromiranom rešetkom vel. cca 150/150 sa okretno i visinski podesivim nastavkom, te ovodom
Ø50-75mm. Ugradnja podne odvodne rešetke sa
sifonom, podrazumjeva ispravnu konstrukciju rešetke sifona,
tako da ista kod odvoda ne prelijeva na pod.
</t>
  </si>
  <si>
    <t>Mjesto ugradnje: predprostor sanitarija</t>
  </si>
  <si>
    <t>C.4.</t>
  </si>
  <si>
    <t xml:space="preserve">Dobava i ugradnja ugradbenog vodokotlića s  </t>
  </si>
  <si>
    <t>priključkom za viseću školjku.</t>
  </si>
  <si>
    <t>C.5.</t>
  </si>
  <si>
    <t>Dobava  i ugradnja sanitarne opreme.</t>
  </si>
  <si>
    <t xml:space="preserve">a) umivaonik iz fajanse I klase, veličine 450 x 350 mm zajedno sa montažnim materijalom za ugradnju na zid stojećom slavinom, kutnim ventilima i fleksibilnim cijevima te svim spojevima na dovod i odvod.
</t>
  </si>
  <si>
    <t>c) pisoar</t>
  </si>
  <si>
    <t xml:space="preserve">b) viseća wc školjka od fajanse zajedno sa plastičnom daskom s poklopšcem od tvrdog PVC-a, svim pomoćnim, pročvrsnim i brtvenim materijalom.
</t>
  </si>
  <si>
    <t>BAZEN</t>
  </si>
  <si>
    <t xml:space="preserve">Razbijanje armiranobetonske podloge na mjestu trase priključka, nakon uklanjanja pločica.
</t>
  </si>
  <si>
    <t>SVEUKUPNO</t>
  </si>
  <si>
    <t>Pažljivo uklanjanje keramičkog sokla hodnika u prizemlju, uključivo odvoz na deponij.</t>
  </si>
  <si>
    <t>A.1.8.</t>
  </si>
  <si>
    <t>OPCIONALNO:</t>
  </si>
  <si>
    <t>kom 3D+2L</t>
  </si>
  <si>
    <t>Izrada i postava završne obloge zida vjetrobrana - photo print velikog formata, crno bijeli ispis, motiv prema odabiru projektanta.</t>
  </si>
  <si>
    <t>U cijenu uključiti sav materijal i rad, sve potrebno za izvedbu do potpune gotovosti i funcionalnosti.</t>
  </si>
  <si>
    <t>dim. cca 3,80x2,80m</t>
  </si>
  <si>
    <t>Ličenje vanjskih zidova i zidova vjetrobrana perivom bojom, i sistemom kao STO Marmorino ili jednakovrijednim.</t>
  </si>
  <si>
    <t>Obrada stupova trijema, sistemom kao STO ili jednakovrijednim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</si>
</sst>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"/>
      <charset val="238"/>
    </font>
    <font>
      <sz val="11"/>
      <name val="Arial"/>
      <family val="2"/>
    </font>
    <font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4"/>
      <color rgb="FFFF0000"/>
      <name val="Arial"/>
      <family val="2"/>
    </font>
    <font>
      <sz val="10"/>
      <color rgb="FFFF0000"/>
      <name val="Arial"/>
      <family val="2"/>
    </font>
    <font>
      <sz val="10"/>
      <color rgb="FFFF0000"/>
      <name val="Arial"/>
      <family val="2"/>
      <charset val="238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4">
    <xf numFmtId="0" fontId="0" fillId="0" borderId="0" xfId="0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right" vertical="center"/>
    </xf>
    <xf numFmtId="49" fontId="0" fillId="0" borderId="0" xfId="0" applyNumberFormat="1" applyBorder="1" applyAlignment="1">
      <alignment horizontal="center"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right" vertical="center" wrapText="1"/>
    </xf>
    <xf numFmtId="2" fontId="4" fillId="0" borderId="0" xfId="0" applyNumberFormat="1" applyFont="1" applyAlignment="1">
      <alignment horizontal="right" vertical="center"/>
    </xf>
    <xf numFmtId="49" fontId="0" fillId="0" borderId="0" xfId="0" applyNumberFormat="1" applyAlignment="1">
      <alignment horizontal="right" vertical="top"/>
    </xf>
    <xf numFmtId="49" fontId="3" fillId="0" borderId="0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 vertical="top" wrapText="1"/>
    </xf>
    <xf numFmtId="2" fontId="0" fillId="0" borderId="0" xfId="0" applyNumberFormat="1" applyAlignment="1">
      <alignment vertical="center"/>
    </xf>
    <xf numFmtId="0" fontId="0" fillId="0" borderId="0" xfId="0" applyBorder="1" applyAlignment="1">
      <alignment vertical="center" wrapText="1"/>
    </xf>
    <xf numFmtId="2" fontId="0" fillId="0" borderId="0" xfId="0" applyNumberFormat="1" applyAlignment="1">
      <alignment vertical="center" wrapText="1"/>
    </xf>
    <xf numFmtId="49" fontId="7" fillId="0" borderId="0" xfId="0" applyNumberFormat="1" applyFont="1" applyBorder="1" applyAlignment="1">
      <alignment horizontal="left" vertical="center"/>
    </xf>
    <xf numFmtId="2" fontId="7" fillId="0" borderId="0" xfId="0" applyNumberFormat="1" applyFont="1" applyAlignment="1">
      <alignment vertical="center" wrapText="1"/>
    </xf>
    <xf numFmtId="49" fontId="7" fillId="0" borderId="0" xfId="0" applyNumberFormat="1" applyFont="1" applyBorder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1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2" fontId="7" fillId="0" borderId="2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49" fontId="1" fillId="0" borderId="0" xfId="0" applyNumberFormat="1" applyFont="1" applyBorder="1" applyAlignment="1">
      <alignment horizontal="right" vertical="center"/>
    </xf>
    <xf numFmtId="49" fontId="8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top"/>
    </xf>
    <xf numFmtId="49" fontId="9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vertical="top"/>
    </xf>
    <xf numFmtId="2" fontId="7" fillId="0" borderId="0" xfId="0" applyNumberFormat="1" applyFont="1" applyBorder="1" applyAlignment="1">
      <alignment vertical="center" wrapText="1"/>
    </xf>
    <xf numFmtId="0" fontId="8" fillId="0" borderId="0" xfId="0" applyFont="1"/>
    <xf numFmtId="49" fontId="10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0" fillId="0" borderId="0" xfId="0" applyNumberFormat="1" applyFont="1" applyBorder="1" applyAlignment="1">
      <alignment horizontal="left" vertical="center"/>
    </xf>
    <xf numFmtId="2" fontId="11" fillId="0" borderId="0" xfId="0" applyNumberFormat="1" applyFont="1" applyAlignment="1">
      <alignment vertical="center" wrapText="1"/>
    </xf>
    <xf numFmtId="2" fontId="11" fillId="0" borderId="0" xfId="0" applyNumberFormat="1" applyFont="1" applyBorder="1" applyAlignment="1">
      <alignment vertical="center" wrapText="1"/>
    </xf>
    <xf numFmtId="2" fontId="10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left" vertical="center"/>
    </xf>
    <xf numFmtId="2" fontId="10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right" vertical="top" wrapText="1"/>
    </xf>
    <xf numFmtId="49" fontId="12" fillId="0" borderId="0" xfId="0" applyNumberFormat="1" applyFont="1" applyAlignment="1">
      <alignment horizontal="center" vertical="center"/>
    </xf>
    <xf numFmtId="49" fontId="10" fillId="0" borderId="0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1" fontId="0" fillId="0" borderId="0" xfId="0" applyNumberFormat="1" applyBorder="1" applyAlignment="1">
      <alignment horizontal="right" vertical="center"/>
    </xf>
    <xf numFmtId="2" fontId="0" fillId="0" borderId="0" xfId="0" applyNumberFormat="1" applyBorder="1" applyAlignment="1">
      <alignment vertical="center" wrapText="1"/>
    </xf>
    <xf numFmtId="49" fontId="4" fillId="0" borderId="0" xfId="0" applyNumberFormat="1" applyFont="1" applyBorder="1" applyAlignment="1">
      <alignment horizontal="right" vertical="top"/>
    </xf>
    <xf numFmtId="49" fontId="4" fillId="0" borderId="0" xfId="0" applyNumberFormat="1" applyFont="1" applyBorder="1" applyAlignment="1">
      <alignment horizontal="left" vertical="top"/>
    </xf>
    <xf numFmtId="49" fontId="12" fillId="0" borderId="0" xfId="0" applyNumberFormat="1" applyFont="1" applyAlignment="1">
      <alignment horizontal="right" vertical="center"/>
    </xf>
    <xf numFmtId="49" fontId="15" fillId="0" borderId="0" xfId="0" applyNumberFormat="1" applyFont="1" applyAlignment="1">
      <alignment horizontal="left" vertical="top" wrapText="1"/>
    </xf>
    <xf numFmtId="0" fontId="4" fillId="0" borderId="0" xfId="0" applyFont="1"/>
    <xf numFmtId="49" fontId="4" fillId="0" borderId="1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left" vertical="center"/>
    </xf>
    <xf numFmtId="49" fontId="16" fillId="0" borderId="0" xfId="0" applyNumberFormat="1" applyFont="1" applyBorder="1" applyAlignment="1">
      <alignment horizontal="right" vertical="center"/>
    </xf>
    <xf numFmtId="1" fontId="15" fillId="0" borderId="0" xfId="0" applyNumberFormat="1" applyFont="1" applyAlignment="1">
      <alignment horizontal="right" vertical="center"/>
    </xf>
    <xf numFmtId="0" fontId="15" fillId="0" borderId="0" xfId="0" applyFont="1" applyBorder="1" applyAlignment="1">
      <alignment vertical="center" wrapText="1"/>
    </xf>
    <xf numFmtId="2" fontId="15" fillId="0" borderId="0" xfId="0" applyNumberFormat="1" applyFont="1" applyAlignment="1">
      <alignment vertical="center" wrapText="1"/>
    </xf>
    <xf numFmtId="2" fontId="15" fillId="0" borderId="0" xfId="0" applyNumberFormat="1" applyFont="1" applyBorder="1" applyAlignment="1">
      <alignment vertical="center" wrapText="1"/>
    </xf>
    <xf numFmtId="49" fontId="15" fillId="0" borderId="0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49" fontId="15" fillId="0" borderId="0" xfId="0" applyNumberFormat="1" applyFont="1" applyAlignment="1">
      <alignment horizontal="right" vertical="center"/>
    </xf>
    <xf numFmtId="49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right" vertical="center"/>
    </xf>
    <xf numFmtId="49" fontId="15" fillId="0" borderId="0" xfId="0" applyNumberFormat="1" applyFont="1" applyAlignment="1">
      <alignment horizontal="right" vertical="top" wrapText="1"/>
    </xf>
    <xf numFmtId="0" fontId="4" fillId="2" borderId="0" xfId="0" applyFont="1" applyFill="1" applyAlignment="1">
      <alignment horizontal="left" vertical="top"/>
    </xf>
    <xf numFmtId="49" fontId="16" fillId="0" borderId="0" xfId="0" applyNumberFormat="1" applyFont="1" applyBorder="1" applyAlignment="1">
      <alignment horizontal="left" vertical="center"/>
    </xf>
    <xf numFmtId="1" fontId="7" fillId="0" borderId="0" xfId="0" applyNumberFormat="1" applyFont="1" applyBorder="1" applyAlignment="1">
      <alignment horizontal="right" vertical="center"/>
    </xf>
    <xf numFmtId="49" fontId="15" fillId="0" borderId="2" xfId="0" applyNumberFormat="1" applyFont="1" applyBorder="1" applyAlignment="1">
      <alignment horizontal="right" vertical="center"/>
    </xf>
    <xf numFmtId="49" fontId="15" fillId="0" borderId="2" xfId="0" applyNumberFormat="1" applyFont="1" applyBorder="1" applyAlignment="1">
      <alignment horizontal="left" vertical="center"/>
    </xf>
    <xf numFmtId="1" fontId="15" fillId="0" borderId="2" xfId="0" applyNumberFormat="1" applyFont="1" applyBorder="1" applyAlignment="1">
      <alignment horizontal="right" vertical="center"/>
    </xf>
    <xf numFmtId="0" fontId="15" fillId="0" borderId="2" xfId="0" applyFont="1" applyBorder="1" applyAlignment="1">
      <alignment vertical="center" wrapText="1"/>
    </xf>
    <xf numFmtId="2" fontId="15" fillId="0" borderId="2" xfId="0" applyNumberFormat="1" applyFont="1" applyBorder="1" applyAlignment="1">
      <alignment vertical="center" wrapText="1"/>
    </xf>
    <xf numFmtId="1" fontId="15" fillId="0" borderId="0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left" vertical="center"/>
    </xf>
    <xf numFmtId="1" fontId="7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2" fontId="7" fillId="0" borderId="1" xfId="0" applyNumberFormat="1" applyFont="1" applyBorder="1" applyAlignment="1">
      <alignment vertical="center" wrapText="1"/>
    </xf>
    <xf numFmtId="1" fontId="16" fillId="0" borderId="0" xfId="0" applyNumberFormat="1" applyFont="1" applyAlignment="1">
      <alignment horizontal="right" vertical="center"/>
    </xf>
    <xf numFmtId="0" fontId="16" fillId="0" borderId="0" xfId="0" applyFont="1" applyBorder="1" applyAlignment="1">
      <alignment vertical="center" wrapText="1"/>
    </xf>
    <xf numFmtId="2" fontId="16" fillId="0" borderId="0" xfId="0" applyNumberFormat="1" applyFont="1" applyAlignment="1">
      <alignment vertical="center" wrapText="1"/>
    </xf>
    <xf numFmtId="2" fontId="16" fillId="0" borderId="2" xfId="0" applyNumberFormat="1" applyFont="1" applyBorder="1" applyAlignment="1">
      <alignment vertical="center" wrapText="1"/>
    </xf>
    <xf numFmtId="2" fontId="0" fillId="0" borderId="1" xfId="0" applyNumberFormat="1" applyBorder="1" applyAlignment="1">
      <alignment horizontal="right" vertical="center"/>
    </xf>
    <xf numFmtId="2" fontId="7" fillId="0" borderId="0" xfId="0" applyNumberFormat="1" applyFont="1" applyBorder="1" applyAlignment="1">
      <alignment horizontal="right" vertical="center"/>
    </xf>
    <xf numFmtId="49" fontId="7" fillId="0" borderId="0" xfId="0" applyNumberFormat="1" applyFont="1" applyBorder="1" applyAlignment="1">
      <alignment horizontal="center" vertical="center"/>
    </xf>
    <xf numFmtId="2" fontId="16" fillId="0" borderId="0" xfId="0" applyNumberFormat="1" applyFont="1" applyBorder="1" applyAlignment="1">
      <alignment vertical="center" wrapText="1"/>
    </xf>
    <xf numFmtId="0" fontId="4" fillId="0" borderId="0" xfId="0" applyNumberFormat="1" applyFont="1" applyAlignment="1">
      <alignment horizontal="left" vertical="top" wrapText="1"/>
    </xf>
    <xf numFmtId="2" fontId="4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wrapText="1"/>
    </xf>
    <xf numFmtId="0" fontId="4" fillId="0" borderId="0" xfId="0" applyNumberFormat="1" applyFont="1" applyAlignment="1">
      <alignment horizontal="right" wrapText="1"/>
    </xf>
    <xf numFmtId="49" fontId="4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wrapText="1"/>
    </xf>
    <xf numFmtId="49" fontId="7" fillId="0" borderId="0" xfId="0" applyNumberFormat="1" applyFont="1" applyBorder="1" applyAlignment="1">
      <alignment horizontal="right" vertical="top"/>
    </xf>
    <xf numFmtId="2" fontId="7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left" wrapText="1"/>
    </xf>
    <xf numFmtId="49" fontId="8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1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1" fontId="0" fillId="0" borderId="0" xfId="0" applyNumberFormat="1" applyAlignment="1">
      <alignment horizontal="right" vertical="center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Alignment="1">
      <alignment horizontal="left" vertical="center"/>
    </xf>
    <xf numFmtId="2" fontId="0" fillId="0" borderId="0" xfId="0" applyNumberFormat="1" applyAlignment="1">
      <alignment horizontal="right" vertical="center"/>
    </xf>
    <xf numFmtId="49" fontId="0" fillId="0" borderId="0" xfId="0" applyNumberFormat="1" applyAlignment="1">
      <alignment horizontal="left" vertical="top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vertical="top" wrapText="1"/>
    </xf>
    <xf numFmtId="49" fontId="18" fillId="0" borderId="0" xfId="0" applyNumberFormat="1" applyFont="1" applyAlignment="1">
      <alignment horizontal="left" vertical="top"/>
    </xf>
    <xf numFmtId="2" fontId="16" fillId="0" borderId="1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right" vertical="top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top"/>
    </xf>
    <xf numFmtId="49" fontId="8" fillId="0" borderId="0" xfId="0" applyNumberFormat="1" applyFont="1" applyBorder="1" applyAlignment="1">
      <alignment horizontal="left" vertical="top"/>
    </xf>
    <xf numFmtId="49" fontId="8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center" wrapText="1"/>
    </xf>
    <xf numFmtId="49" fontId="13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vertical="center"/>
    </xf>
    <xf numFmtId="49" fontId="17" fillId="0" borderId="0" xfId="0" applyNumberFormat="1" applyFont="1" applyAlignment="1">
      <alignment vertical="center"/>
    </xf>
    <xf numFmtId="49" fontId="17" fillId="0" borderId="0" xfId="0" applyNumberFormat="1" applyFont="1" applyAlignment="1">
      <alignment vertical="top"/>
    </xf>
    <xf numFmtId="0" fontId="17" fillId="0" borderId="0" xfId="0" applyFont="1" applyAlignment="1">
      <alignment vertical="top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66"/>
  <sheetViews>
    <sheetView tabSelected="1" view="pageLayout" topLeftCell="A394" zoomScaleNormal="100" zoomScaleSheetLayoutView="100" workbookViewId="0">
      <selection activeCell="B259" sqref="B259"/>
    </sheetView>
  </sheetViews>
  <sheetFormatPr defaultRowHeight="12.75" x14ac:dyDescent="0.2"/>
  <cols>
    <col min="1" max="1" width="7.85546875" style="1" customWidth="1"/>
    <col min="2" max="2" width="43.7109375" style="1" customWidth="1"/>
    <col min="3" max="3" width="11" style="1" customWidth="1"/>
    <col min="4" max="4" width="12.42578125" style="1" customWidth="1"/>
    <col min="5" max="5" width="14.28515625" style="1" hidden="1" customWidth="1"/>
    <col min="6" max="6" width="14.28515625" style="1" customWidth="1"/>
    <col min="7" max="16384" width="9.140625" style="1"/>
  </cols>
  <sheetData>
    <row r="2" spans="1:6" ht="86.25" customHeight="1" x14ac:dyDescent="0.2"/>
    <row r="3" spans="1:6" ht="138.75" customHeight="1" x14ac:dyDescent="0.2"/>
    <row r="4" spans="1:6" ht="123.75" customHeight="1" x14ac:dyDescent="0.2">
      <c r="A4" s="139" t="s">
        <v>24</v>
      </c>
      <c r="B4" s="139"/>
      <c r="C4" s="139"/>
      <c r="D4" s="139"/>
      <c r="E4" s="139"/>
      <c r="F4" s="139"/>
    </row>
    <row r="5" spans="1:6" ht="27" customHeight="1" x14ac:dyDescent="0.2">
      <c r="A5" s="140" t="s">
        <v>230</v>
      </c>
      <c r="B5" s="140"/>
      <c r="C5" s="140"/>
      <c r="D5" s="140"/>
      <c r="E5" s="140"/>
      <c r="F5" s="140"/>
    </row>
    <row r="6" spans="1:6" ht="24.95" customHeight="1" x14ac:dyDescent="0.2">
      <c r="A6" s="141" t="s">
        <v>229</v>
      </c>
      <c r="B6" s="141"/>
      <c r="C6" s="141"/>
      <c r="D6" s="141"/>
      <c r="E6" s="141"/>
      <c r="F6" s="141"/>
    </row>
    <row r="7" spans="1:6" ht="18.75" customHeight="1" x14ac:dyDescent="0.2">
      <c r="A7" s="142" t="s">
        <v>228</v>
      </c>
      <c r="B7" s="142"/>
      <c r="C7" s="142"/>
      <c r="D7" s="142"/>
      <c r="E7" s="142"/>
      <c r="F7" s="142"/>
    </row>
    <row r="8" spans="1:6" ht="15.75" customHeight="1" x14ac:dyDescent="0.2">
      <c r="A8" s="142" t="s">
        <v>231</v>
      </c>
      <c r="B8" s="143"/>
      <c r="C8" s="143"/>
      <c r="D8" s="143"/>
      <c r="E8" s="143"/>
      <c r="F8" s="143"/>
    </row>
    <row r="9" spans="1:6" ht="24.95" customHeight="1" x14ac:dyDescent="0.2">
      <c r="A9" s="43"/>
      <c r="B9" s="44"/>
      <c r="C9" s="41"/>
      <c r="D9" s="45"/>
      <c r="E9" s="42"/>
      <c r="F9" s="42"/>
    </row>
    <row r="10" spans="1:6" ht="24.95" customHeight="1" x14ac:dyDescent="0.2">
      <c r="A10" s="44"/>
      <c r="B10" s="44"/>
      <c r="C10" s="44"/>
      <c r="D10" s="46"/>
      <c r="E10" s="47">
        <f>SUM(E7:E8)</f>
        <v>0</v>
      </c>
      <c r="F10" s="48"/>
    </row>
    <row r="11" spans="1:6" ht="24.95" customHeight="1" x14ac:dyDescent="0.2">
      <c r="A11" s="44"/>
      <c r="B11" s="44"/>
      <c r="C11" s="44"/>
      <c r="D11" s="46"/>
      <c r="E11" s="47"/>
      <c r="F11" s="48"/>
    </row>
    <row r="12" spans="1:6" ht="139.5" customHeight="1" x14ac:dyDescent="0.2">
      <c r="A12" s="44"/>
      <c r="B12" s="44"/>
      <c r="C12" s="44"/>
      <c r="D12" s="46"/>
      <c r="E12" s="47">
        <f>SUM(E8:E9)</f>
        <v>0</v>
      </c>
      <c r="F12" s="48"/>
    </row>
    <row r="13" spans="1:6" ht="24.75" hidden="1" customHeight="1" x14ac:dyDescent="0.2">
      <c r="A13" s="50"/>
      <c r="B13" s="54"/>
      <c r="C13" s="51"/>
      <c r="D13" s="46"/>
      <c r="E13" s="49"/>
      <c r="F13" s="49"/>
    </row>
    <row r="14" spans="1:6" ht="24.75" hidden="1" customHeight="1" x14ac:dyDescent="0.2">
      <c r="B14" s="11"/>
      <c r="C14" s="3"/>
      <c r="D14" s="28"/>
      <c r="E14" s="21"/>
      <c r="F14" s="21"/>
    </row>
    <row r="15" spans="1:6" ht="24.75" hidden="1" customHeight="1" x14ac:dyDescent="0.2">
      <c r="B15" s="30"/>
      <c r="C15" s="3"/>
      <c r="D15" s="28"/>
      <c r="E15" s="21"/>
      <c r="F15" s="21"/>
    </row>
    <row r="16" spans="1:6" ht="24.75" hidden="1" customHeight="1" x14ac:dyDescent="0.2">
      <c r="F16" s="21"/>
    </row>
    <row r="17" spans="1:6" ht="24.75" hidden="1" customHeight="1" x14ac:dyDescent="0.2">
      <c r="B17" s="30"/>
      <c r="C17" s="3"/>
      <c r="D17" s="28"/>
      <c r="E17" s="21"/>
      <c r="F17" s="21"/>
    </row>
    <row r="18" spans="1:6" ht="24.75" hidden="1" customHeight="1" x14ac:dyDescent="0.2">
      <c r="B18" s="30"/>
      <c r="C18" s="3"/>
      <c r="D18" s="28"/>
      <c r="E18" s="21"/>
      <c r="F18" s="21"/>
    </row>
    <row r="19" spans="1:6" ht="24.75" hidden="1" customHeight="1" x14ac:dyDescent="0.2">
      <c r="B19" s="30"/>
      <c r="C19" s="3"/>
      <c r="D19" s="28"/>
      <c r="E19" s="21"/>
      <c r="F19" s="21"/>
    </row>
    <row r="20" spans="1:6" ht="24.75" hidden="1" customHeight="1" x14ac:dyDescent="0.2">
      <c r="B20" s="30"/>
      <c r="C20" s="3"/>
      <c r="D20" s="28"/>
      <c r="E20" s="21"/>
      <c r="F20" s="21"/>
    </row>
    <row r="21" spans="1:6" ht="24.75" hidden="1" customHeight="1" x14ac:dyDescent="0.2">
      <c r="B21" s="30"/>
      <c r="C21" s="3"/>
      <c r="D21" s="28"/>
      <c r="E21" s="21"/>
      <c r="F21" s="21"/>
    </row>
    <row r="22" spans="1:6" ht="24.95" customHeight="1" x14ac:dyDescent="0.2">
      <c r="B22" s="11"/>
      <c r="C22" s="3"/>
      <c r="D22" s="28"/>
      <c r="E22" s="21"/>
      <c r="F22" s="21"/>
    </row>
    <row r="23" spans="1:6" ht="24.95" customHeight="1" x14ac:dyDescent="0.2">
      <c r="A23" s="36" t="s">
        <v>1</v>
      </c>
      <c r="B23" s="138" t="s">
        <v>28</v>
      </c>
      <c r="C23" s="138"/>
      <c r="D23" s="138"/>
      <c r="E23" s="138"/>
      <c r="F23" s="138"/>
    </row>
    <row r="24" spans="1:6" ht="24.95" customHeight="1" x14ac:dyDescent="0.2">
      <c r="A24" s="33"/>
      <c r="B24" s="32"/>
      <c r="C24" s="32"/>
      <c r="D24" s="32"/>
      <c r="E24" s="32"/>
      <c r="F24" s="32"/>
    </row>
    <row r="25" spans="1:6" x14ac:dyDescent="0.2">
      <c r="B25" s="4"/>
      <c r="C25" s="9"/>
      <c r="D25" s="9"/>
      <c r="E25" s="16"/>
      <c r="F25" s="16"/>
    </row>
    <row r="26" spans="1:6" ht="18.75" customHeight="1" x14ac:dyDescent="0.2">
      <c r="A26" s="31" t="s">
        <v>3</v>
      </c>
      <c r="B26" s="34" t="s">
        <v>2</v>
      </c>
      <c r="C26" s="9"/>
      <c r="D26" s="9"/>
      <c r="E26" s="16"/>
      <c r="F26" s="16"/>
    </row>
    <row r="27" spans="1:6" x14ac:dyDescent="0.2">
      <c r="A27" s="12"/>
      <c r="B27" s="7"/>
      <c r="C27" s="9"/>
      <c r="D27" s="9"/>
      <c r="E27" s="16"/>
      <c r="F27" s="16"/>
    </row>
    <row r="28" spans="1:6" ht="39" customHeight="1" x14ac:dyDescent="0.2">
      <c r="A28" s="35" t="s">
        <v>4</v>
      </c>
      <c r="B28" s="13" t="s">
        <v>67</v>
      </c>
      <c r="C28" s="9"/>
      <c r="D28" s="9"/>
      <c r="E28" s="16"/>
      <c r="F28" s="16"/>
    </row>
    <row r="29" spans="1:6" ht="14.25" customHeight="1" x14ac:dyDescent="0.2">
      <c r="B29" s="37" t="s">
        <v>25</v>
      </c>
      <c r="C29" s="9">
        <v>1</v>
      </c>
      <c r="D29" s="9">
        <v>0</v>
      </c>
      <c r="E29" s="16"/>
      <c r="F29" s="16">
        <f>(C29*D29)</f>
        <v>0</v>
      </c>
    </row>
    <row r="30" spans="1:6" ht="14.25" customHeight="1" x14ac:dyDescent="0.2">
      <c r="B30" s="83" t="s">
        <v>193</v>
      </c>
      <c r="C30" s="9"/>
      <c r="D30" s="9"/>
      <c r="E30" s="16"/>
      <c r="F30" s="16"/>
    </row>
    <row r="31" spans="1:6" ht="13.5" customHeight="1" x14ac:dyDescent="0.2">
      <c r="B31" s="13"/>
      <c r="C31" s="14"/>
      <c r="D31" s="9"/>
      <c r="E31" s="16">
        <f>(C31*D31)</f>
        <v>0</v>
      </c>
      <c r="F31" s="16"/>
    </row>
    <row r="32" spans="1:6" ht="15" customHeight="1" x14ac:dyDescent="0.2">
      <c r="A32" s="35" t="s">
        <v>5</v>
      </c>
      <c r="B32" s="38" t="s">
        <v>26</v>
      </c>
      <c r="C32" s="9"/>
      <c r="D32" s="9"/>
      <c r="E32" s="16"/>
      <c r="F32" s="16"/>
    </row>
    <row r="33" spans="1:6" ht="13.5" customHeight="1" x14ac:dyDescent="0.2">
      <c r="A33" s="12"/>
      <c r="B33" s="13" t="s">
        <v>27</v>
      </c>
      <c r="C33" s="9"/>
      <c r="D33" s="9"/>
      <c r="E33" s="16"/>
      <c r="F33" s="16"/>
    </row>
    <row r="34" spans="1:6" ht="13.5" customHeight="1" x14ac:dyDescent="0.2">
      <c r="A34" s="12"/>
      <c r="B34" s="13" t="s">
        <v>47</v>
      </c>
      <c r="C34" s="9"/>
      <c r="D34" s="9"/>
      <c r="E34" s="16"/>
      <c r="F34" s="16"/>
    </row>
    <row r="35" spans="1:6" x14ac:dyDescent="0.2">
      <c r="B35" s="8" t="s">
        <v>0</v>
      </c>
      <c r="C35" s="14">
        <v>390</v>
      </c>
      <c r="D35" s="9">
        <v>0</v>
      </c>
      <c r="E35" s="16">
        <f>(C35*D35)</f>
        <v>0</v>
      </c>
      <c r="F35" s="16">
        <f>(C35*D35)</f>
        <v>0</v>
      </c>
    </row>
    <row r="36" spans="1:6" x14ac:dyDescent="0.2">
      <c r="B36" s="83" t="s">
        <v>193</v>
      </c>
      <c r="C36" s="14"/>
      <c r="D36" s="9"/>
      <c r="E36" s="16"/>
      <c r="F36" s="16"/>
    </row>
    <row r="37" spans="1:6" x14ac:dyDescent="0.2">
      <c r="B37" s="8"/>
      <c r="C37" s="14"/>
      <c r="D37" s="9"/>
      <c r="E37" s="16"/>
      <c r="F37" s="16"/>
    </row>
    <row r="38" spans="1:6" ht="65.25" customHeight="1" x14ac:dyDescent="0.2">
      <c r="A38" s="35" t="s">
        <v>18</v>
      </c>
      <c r="B38" s="13" t="s">
        <v>83</v>
      </c>
      <c r="C38" s="14"/>
      <c r="D38" s="9"/>
      <c r="E38" s="16"/>
      <c r="F38" s="16"/>
    </row>
    <row r="39" spans="1:6" ht="12.75" customHeight="1" x14ac:dyDescent="0.2">
      <c r="B39" s="13" t="s">
        <v>29</v>
      </c>
      <c r="C39" s="14">
        <v>270</v>
      </c>
      <c r="D39" s="9">
        <v>0</v>
      </c>
      <c r="E39" s="16"/>
      <c r="F39" s="16">
        <f>(C39*D39)</f>
        <v>0</v>
      </c>
    </row>
    <row r="40" spans="1:6" ht="14.25" customHeight="1" x14ac:dyDescent="0.2">
      <c r="B40" s="13" t="s">
        <v>30</v>
      </c>
      <c r="C40" s="14">
        <v>120</v>
      </c>
      <c r="D40" s="9">
        <v>0</v>
      </c>
      <c r="E40" s="16"/>
      <c r="F40" s="16">
        <f>(C40*D40)</f>
        <v>0</v>
      </c>
    </row>
    <row r="41" spans="1:6" ht="14.25" customHeight="1" x14ac:dyDescent="0.2">
      <c r="B41" s="13"/>
      <c r="C41" s="14"/>
      <c r="D41" s="9"/>
      <c r="E41" s="16"/>
      <c r="F41" s="16"/>
    </row>
    <row r="42" spans="1:6" ht="52.5" customHeight="1" x14ac:dyDescent="0.2">
      <c r="A42" s="35" t="s">
        <v>19</v>
      </c>
      <c r="B42" s="13" t="s">
        <v>31</v>
      </c>
      <c r="C42" s="14"/>
      <c r="D42" s="9"/>
      <c r="E42" s="16"/>
      <c r="F42" s="16"/>
    </row>
    <row r="43" spans="1:6" ht="105" customHeight="1" x14ac:dyDescent="0.2">
      <c r="B43" s="13" t="s">
        <v>57</v>
      </c>
      <c r="C43" s="14"/>
      <c r="D43" s="9"/>
      <c r="E43" s="16"/>
      <c r="F43" s="16"/>
    </row>
    <row r="44" spans="1:6" ht="15" customHeight="1" x14ac:dyDescent="0.2">
      <c r="B44" s="13" t="s">
        <v>68</v>
      </c>
      <c r="C44" s="14">
        <v>270</v>
      </c>
      <c r="D44" s="9">
        <v>0</v>
      </c>
      <c r="E44" s="16"/>
      <c r="F44" s="16">
        <f>(C44*D44)</f>
        <v>0</v>
      </c>
    </row>
    <row r="45" spans="1:6" ht="15" customHeight="1" x14ac:dyDescent="0.2">
      <c r="B45" s="13" t="s">
        <v>32</v>
      </c>
      <c r="C45" s="14"/>
      <c r="D45" s="9"/>
      <c r="E45" s="16"/>
      <c r="F45" s="16"/>
    </row>
    <row r="46" spans="1:6" ht="15" customHeight="1" x14ac:dyDescent="0.2">
      <c r="B46" s="57" t="s">
        <v>33</v>
      </c>
      <c r="C46" s="14"/>
      <c r="D46" s="9"/>
      <c r="E46" s="16"/>
      <c r="F46" s="16"/>
    </row>
    <row r="47" spans="1:6" ht="15" customHeight="1" x14ac:dyDescent="0.2">
      <c r="B47" s="60" t="s">
        <v>0</v>
      </c>
      <c r="C47" s="14">
        <v>270</v>
      </c>
      <c r="D47" s="9">
        <v>0</v>
      </c>
      <c r="E47" s="16"/>
      <c r="F47" s="16">
        <f>(C47*D47)</f>
        <v>0</v>
      </c>
    </row>
    <row r="48" spans="1:6" ht="15" customHeight="1" x14ac:dyDescent="0.2">
      <c r="B48" s="60"/>
      <c r="C48" s="14"/>
      <c r="D48" s="9"/>
      <c r="E48" s="16"/>
      <c r="F48" s="16"/>
    </row>
    <row r="49" spans="1:6" ht="15" customHeight="1" x14ac:dyDescent="0.2">
      <c r="A49" s="35" t="s">
        <v>22</v>
      </c>
      <c r="B49" s="61" t="s">
        <v>34</v>
      </c>
      <c r="C49" s="14"/>
      <c r="D49" s="9"/>
      <c r="E49" s="16"/>
      <c r="F49" s="16"/>
    </row>
    <row r="50" spans="1:6" ht="15" customHeight="1" x14ac:dyDescent="0.2">
      <c r="A50" s="35"/>
      <c r="B50" s="57" t="s">
        <v>35</v>
      </c>
      <c r="C50" s="9">
        <v>1</v>
      </c>
      <c r="D50" s="9">
        <v>0</v>
      </c>
      <c r="E50" s="16"/>
      <c r="F50" s="16">
        <f>(C50*D50)</f>
        <v>0</v>
      </c>
    </row>
    <row r="51" spans="1:6" ht="13.5" thickBot="1" x14ac:dyDescent="0.25">
      <c r="A51" s="27"/>
      <c r="B51" s="55"/>
      <c r="C51" s="24"/>
      <c r="D51" s="25"/>
      <c r="E51" s="26"/>
      <c r="F51" s="26"/>
    </row>
    <row r="52" spans="1:6" x14ac:dyDescent="0.2">
      <c r="A52" s="56"/>
      <c r="B52" s="57"/>
      <c r="C52" s="58"/>
      <c r="D52" s="15"/>
      <c r="E52" s="59"/>
      <c r="F52" s="59"/>
    </row>
    <row r="53" spans="1:6" x14ac:dyDescent="0.2">
      <c r="A53" s="19" t="s">
        <v>6</v>
      </c>
      <c r="B53" s="17" t="s">
        <v>7</v>
      </c>
      <c r="C53" s="20"/>
      <c r="D53" s="23"/>
      <c r="E53" s="18">
        <f>SUM(E29:E33)</f>
        <v>0</v>
      </c>
      <c r="F53" s="39">
        <f>SUM(F23:F50)</f>
        <v>0</v>
      </c>
    </row>
    <row r="54" spans="1:6" x14ac:dyDescent="0.2">
      <c r="A54" s="19"/>
      <c r="B54" s="17"/>
      <c r="C54" s="20"/>
      <c r="D54" s="23"/>
      <c r="E54" s="18"/>
      <c r="F54" s="39"/>
    </row>
    <row r="55" spans="1:6" x14ac:dyDescent="0.2">
      <c r="A55" s="19"/>
      <c r="B55" s="17"/>
      <c r="C55" s="20"/>
      <c r="D55" s="23"/>
      <c r="E55" s="18"/>
      <c r="F55" s="39"/>
    </row>
    <row r="56" spans="1:6" x14ac:dyDescent="0.2">
      <c r="A56" s="19"/>
      <c r="B56" s="17"/>
      <c r="C56" s="20"/>
      <c r="D56" s="23"/>
      <c r="E56" s="18"/>
      <c r="F56" s="39"/>
    </row>
    <row r="57" spans="1:6" x14ac:dyDescent="0.2">
      <c r="A57" s="19"/>
      <c r="B57" s="17"/>
      <c r="C57" s="20"/>
      <c r="D57" s="23"/>
      <c r="E57" s="18"/>
      <c r="F57" s="39"/>
    </row>
    <row r="58" spans="1:6" x14ac:dyDescent="0.2">
      <c r="A58" s="19"/>
      <c r="B58" s="17"/>
      <c r="C58" s="20"/>
      <c r="D58" s="23"/>
      <c r="E58" s="18"/>
      <c r="F58" s="39"/>
    </row>
    <row r="59" spans="1:6" x14ac:dyDescent="0.2">
      <c r="A59" s="31" t="s">
        <v>8</v>
      </c>
      <c r="B59" s="40" t="s">
        <v>36</v>
      </c>
      <c r="C59" s="20"/>
      <c r="D59" s="23"/>
      <c r="E59" s="18"/>
      <c r="F59" s="39"/>
    </row>
    <row r="61" spans="1:6" ht="64.5" customHeight="1" x14ac:dyDescent="0.2">
      <c r="A61" s="35" t="s">
        <v>9</v>
      </c>
      <c r="B61" s="13" t="s">
        <v>37</v>
      </c>
      <c r="C61" s="5"/>
      <c r="D61" s="6"/>
      <c r="E61" s="16"/>
      <c r="F61" s="16"/>
    </row>
    <row r="62" spans="1:6" ht="12.75" customHeight="1" x14ac:dyDescent="0.2">
      <c r="A62" s="10"/>
      <c r="B62" s="52" t="s">
        <v>25</v>
      </c>
      <c r="C62" s="14">
        <v>1</v>
      </c>
      <c r="D62" s="9">
        <v>0</v>
      </c>
      <c r="E62" s="16"/>
      <c r="F62" s="16">
        <f>(C62*D62)</f>
        <v>0</v>
      </c>
    </row>
    <row r="63" spans="1:6" ht="12.75" customHeight="1" x14ac:dyDescent="0.2">
      <c r="A63" s="10"/>
      <c r="B63" s="8"/>
      <c r="C63" s="14"/>
      <c r="D63" s="9"/>
      <c r="E63" s="16"/>
      <c r="F63" s="16"/>
    </row>
    <row r="64" spans="1:6" ht="15" customHeight="1" x14ac:dyDescent="0.2">
      <c r="A64" s="35" t="s">
        <v>10</v>
      </c>
      <c r="B64" s="13" t="s">
        <v>48</v>
      </c>
      <c r="C64" s="14"/>
      <c r="D64" s="9"/>
      <c r="E64" s="16"/>
      <c r="F64" s="16"/>
    </row>
    <row r="65" spans="1:6" ht="13.5" customHeight="1" x14ac:dyDescent="0.2">
      <c r="A65" s="10"/>
      <c r="B65" s="13" t="s">
        <v>49</v>
      </c>
      <c r="C65" s="14"/>
      <c r="D65" s="9"/>
      <c r="E65" s="16"/>
      <c r="F65" s="16"/>
    </row>
    <row r="66" spans="1:6" ht="75" customHeight="1" x14ac:dyDescent="0.2">
      <c r="A66" s="10"/>
      <c r="B66" s="13" t="s">
        <v>55</v>
      </c>
      <c r="C66" s="14"/>
      <c r="D66" s="9"/>
      <c r="E66" s="16"/>
      <c r="F66" s="16"/>
    </row>
    <row r="67" spans="1:6" ht="27" customHeight="1" x14ac:dyDescent="0.2">
      <c r="A67" s="10"/>
      <c r="B67" s="13" t="s">
        <v>77</v>
      </c>
      <c r="C67" s="14"/>
      <c r="D67" s="9"/>
      <c r="E67" s="16"/>
      <c r="F67" s="16"/>
    </row>
    <row r="68" spans="1:6" ht="15.75" customHeight="1" x14ac:dyDescent="0.2">
      <c r="A68" s="10"/>
      <c r="B68" s="52" t="s">
        <v>38</v>
      </c>
      <c r="C68" s="14">
        <v>1</v>
      </c>
      <c r="D68" s="9">
        <v>0</v>
      </c>
      <c r="E68" s="16"/>
      <c r="F68" s="16">
        <f>(C68*D68)</f>
        <v>0</v>
      </c>
    </row>
    <row r="69" spans="1:6" ht="14.25" customHeight="1" x14ac:dyDescent="0.2">
      <c r="A69" s="10"/>
      <c r="B69" s="13" t="s">
        <v>50</v>
      </c>
      <c r="C69" s="14"/>
      <c r="D69" s="9"/>
      <c r="E69" s="16"/>
      <c r="F69" s="16"/>
    </row>
    <row r="70" spans="1:6" ht="155.25" customHeight="1" x14ac:dyDescent="0.2">
      <c r="A70" s="10"/>
      <c r="B70" s="13" t="s">
        <v>56</v>
      </c>
      <c r="C70" s="14"/>
      <c r="D70" s="9"/>
      <c r="E70" s="16"/>
      <c r="F70" s="16"/>
    </row>
    <row r="71" spans="1:6" ht="25.5" customHeight="1" x14ac:dyDescent="0.2">
      <c r="A71" s="10"/>
      <c r="B71" s="13" t="s">
        <v>77</v>
      </c>
      <c r="C71" s="14"/>
      <c r="D71" s="9"/>
      <c r="E71" s="16"/>
      <c r="F71" s="16"/>
    </row>
    <row r="72" spans="1:6" ht="12.75" customHeight="1" x14ac:dyDescent="0.2">
      <c r="A72" s="10"/>
      <c r="B72" s="52" t="s">
        <v>38</v>
      </c>
      <c r="C72" s="14">
        <v>1</v>
      </c>
      <c r="D72" s="9">
        <v>0</v>
      </c>
      <c r="E72" s="16"/>
      <c r="F72" s="16">
        <f>(C72*D72)</f>
        <v>0</v>
      </c>
    </row>
    <row r="73" spans="1:6" ht="12.75" customHeight="1" x14ac:dyDescent="0.2">
      <c r="A73" s="10"/>
      <c r="B73" s="52"/>
      <c r="C73" s="14"/>
      <c r="D73" s="9"/>
      <c r="E73" s="16"/>
      <c r="F73" s="16"/>
    </row>
    <row r="74" spans="1:6" ht="90" customHeight="1" x14ac:dyDescent="0.2">
      <c r="A74" s="35" t="s">
        <v>16</v>
      </c>
      <c r="B74" s="13" t="s">
        <v>69</v>
      </c>
      <c r="C74" s="14"/>
      <c r="D74" s="9"/>
      <c r="E74" s="16"/>
      <c r="F74" s="16"/>
    </row>
    <row r="75" spans="1:6" ht="27.75" customHeight="1" x14ac:dyDescent="0.2">
      <c r="A75" s="35"/>
      <c r="B75" s="13" t="s">
        <v>194</v>
      </c>
      <c r="C75" s="14"/>
      <c r="D75" s="9"/>
      <c r="E75" s="16"/>
      <c r="F75" s="16"/>
    </row>
    <row r="76" spans="1:6" ht="13.5" customHeight="1" x14ac:dyDescent="0.2">
      <c r="A76" s="10"/>
      <c r="B76" s="52" t="s">
        <v>70</v>
      </c>
      <c r="C76" s="14">
        <v>270</v>
      </c>
      <c r="D76" s="9">
        <v>0</v>
      </c>
      <c r="E76" s="16"/>
      <c r="F76" s="16">
        <f>(C76*D76)</f>
        <v>0</v>
      </c>
    </row>
    <row r="77" spans="1:6" ht="12.75" customHeight="1" x14ac:dyDescent="0.2">
      <c r="A77" s="10"/>
      <c r="B77" s="52"/>
      <c r="C77" s="14"/>
      <c r="D77" s="9"/>
      <c r="E77" s="16"/>
      <c r="F77" s="16"/>
    </row>
    <row r="78" spans="1:6" ht="78.75" customHeight="1" x14ac:dyDescent="0.2">
      <c r="A78" s="35" t="s">
        <v>20</v>
      </c>
      <c r="B78" s="63" t="s">
        <v>71</v>
      </c>
      <c r="C78" s="14"/>
      <c r="D78" s="9"/>
      <c r="E78" s="16"/>
      <c r="F78" s="16"/>
    </row>
    <row r="79" spans="1:6" ht="12.75" customHeight="1" x14ac:dyDescent="0.2">
      <c r="B79" s="8" t="s">
        <v>0</v>
      </c>
      <c r="C79" s="14">
        <v>270</v>
      </c>
      <c r="D79" s="9">
        <v>0</v>
      </c>
      <c r="E79" s="16">
        <f>(C79*D79)</f>
        <v>0</v>
      </c>
      <c r="F79" s="16">
        <f>(C79*D79)</f>
        <v>0</v>
      </c>
    </row>
    <row r="80" spans="1:6" ht="26.25" customHeight="1" x14ac:dyDescent="0.2">
      <c r="B80" s="13" t="s">
        <v>78</v>
      </c>
      <c r="C80" s="14"/>
      <c r="D80" s="9"/>
      <c r="E80" s="16"/>
      <c r="F80" s="16"/>
    </row>
    <row r="81" spans="1:6" ht="51.75" customHeight="1" x14ac:dyDescent="0.2">
      <c r="A81" s="10"/>
      <c r="B81" s="13" t="s">
        <v>195</v>
      </c>
      <c r="C81" s="14"/>
      <c r="D81" s="9"/>
      <c r="E81" s="16"/>
      <c r="F81" s="16"/>
    </row>
    <row r="82" spans="1:6" ht="12.75" customHeight="1" x14ac:dyDescent="0.2">
      <c r="A82" s="10"/>
      <c r="B82" s="13"/>
      <c r="C82" s="14"/>
      <c r="D82" s="9"/>
      <c r="E82" s="16"/>
      <c r="F82" s="16"/>
    </row>
    <row r="83" spans="1:6" ht="51.75" customHeight="1" x14ac:dyDescent="0.2">
      <c r="A83" s="35" t="s">
        <v>42</v>
      </c>
      <c r="B83" s="13" t="s">
        <v>196</v>
      </c>
      <c r="C83" s="14"/>
      <c r="D83" s="9"/>
      <c r="E83" s="16"/>
      <c r="F83" s="16"/>
    </row>
    <row r="84" spans="1:6" ht="27" customHeight="1" x14ac:dyDescent="0.2">
      <c r="A84" s="10"/>
      <c r="B84" s="13" t="s">
        <v>72</v>
      </c>
      <c r="C84" s="14"/>
      <c r="D84" s="9"/>
      <c r="E84" s="16"/>
      <c r="F84" s="16"/>
    </row>
    <row r="85" spans="1:6" ht="12.75" customHeight="1" x14ac:dyDescent="0.2">
      <c r="A85" s="10"/>
      <c r="B85" s="52" t="s">
        <v>38</v>
      </c>
      <c r="C85" s="14">
        <v>200</v>
      </c>
      <c r="D85" s="9">
        <v>0</v>
      </c>
      <c r="E85" s="16"/>
      <c r="F85" s="16">
        <f>(C85*D85)</f>
        <v>0</v>
      </c>
    </row>
    <row r="86" spans="1:6" ht="12.75" customHeight="1" x14ac:dyDescent="0.2">
      <c r="A86" s="10"/>
      <c r="B86" s="52"/>
      <c r="C86" s="14"/>
      <c r="D86" s="9"/>
      <c r="E86" s="16"/>
      <c r="F86" s="16"/>
    </row>
    <row r="87" spans="1:6" ht="37.5" customHeight="1" x14ac:dyDescent="0.2">
      <c r="A87" s="35" t="s">
        <v>43</v>
      </c>
      <c r="B87" s="13" t="s">
        <v>73</v>
      </c>
      <c r="C87" s="14"/>
      <c r="D87" s="9"/>
      <c r="E87" s="16"/>
      <c r="F87" s="16"/>
    </row>
    <row r="88" spans="1:6" ht="25.5" customHeight="1" x14ac:dyDescent="0.2">
      <c r="A88" s="10"/>
      <c r="B88" s="13" t="s">
        <v>74</v>
      </c>
      <c r="C88" s="14"/>
      <c r="D88" s="9"/>
      <c r="E88" s="16"/>
      <c r="F88" s="16"/>
    </row>
    <row r="89" spans="1:6" ht="12.75" customHeight="1" x14ac:dyDescent="0.2">
      <c r="A89" s="10"/>
      <c r="B89" s="52" t="s">
        <v>21</v>
      </c>
      <c r="C89" s="14">
        <v>1</v>
      </c>
      <c r="D89" s="9">
        <v>0</v>
      </c>
      <c r="E89" s="16"/>
      <c r="F89" s="16">
        <f>(C89*D89)</f>
        <v>0</v>
      </c>
    </row>
    <row r="90" spans="1:6" ht="26.25" customHeight="1" x14ac:dyDescent="0.2">
      <c r="A90" s="10"/>
      <c r="B90" s="13" t="s">
        <v>77</v>
      </c>
      <c r="C90" s="14"/>
      <c r="D90" s="9"/>
      <c r="E90" s="16"/>
      <c r="F90" s="16"/>
    </row>
    <row r="91" spans="1:6" ht="12.75" customHeight="1" x14ac:dyDescent="0.2">
      <c r="A91" s="10"/>
      <c r="B91" s="13"/>
      <c r="C91" s="14"/>
      <c r="D91" s="9"/>
      <c r="E91" s="16"/>
      <c r="F91" s="16"/>
    </row>
    <row r="92" spans="1:6" ht="25.5" customHeight="1" x14ac:dyDescent="0.2">
      <c r="A92" s="35" t="s">
        <v>44</v>
      </c>
      <c r="B92" s="13" t="s">
        <v>45</v>
      </c>
      <c r="C92" s="14"/>
      <c r="D92" s="9"/>
      <c r="E92" s="16"/>
      <c r="F92" s="16"/>
    </row>
    <row r="93" spans="1:6" ht="12.75" customHeight="1" x14ac:dyDescent="0.2">
      <c r="A93" s="10"/>
      <c r="B93" s="52" t="s">
        <v>25</v>
      </c>
      <c r="C93" s="14">
        <v>1</v>
      </c>
      <c r="D93" s="9">
        <v>0</v>
      </c>
      <c r="E93" s="16"/>
      <c r="F93" s="16">
        <f>(C93*D93)</f>
        <v>0</v>
      </c>
    </row>
    <row r="94" spans="1:6" ht="12.75" customHeight="1" x14ac:dyDescent="0.2">
      <c r="A94" s="10"/>
      <c r="B94" s="13"/>
      <c r="C94" s="14"/>
      <c r="D94" s="9"/>
      <c r="E94" s="16"/>
      <c r="F94" s="16"/>
    </row>
    <row r="95" spans="1:6" ht="158.25" customHeight="1" x14ac:dyDescent="0.2">
      <c r="A95" s="35" t="s">
        <v>46</v>
      </c>
      <c r="B95" s="13" t="s">
        <v>79</v>
      </c>
      <c r="C95" s="14"/>
      <c r="D95" s="9"/>
      <c r="E95" s="16"/>
      <c r="F95" s="16"/>
    </row>
    <row r="96" spans="1:6" ht="13.5" customHeight="1" x14ac:dyDescent="0.2">
      <c r="A96" s="10"/>
      <c r="B96" s="13" t="s">
        <v>80</v>
      </c>
      <c r="C96" s="14">
        <v>180</v>
      </c>
      <c r="D96" s="9">
        <v>0</v>
      </c>
      <c r="E96" s="16"/>
      <c r="F96" s="16">
        <f>(C96*D96)</f>
        <v>0</v>
      </c>
    </row>
    <row r="97" spans="1:6" ht="12.75" customHeight="1" x14ac:dyDescent="0.2">
      <c r="A97" s="10"/>
      <c r="B97" s="13" t="s">
        <v>40</v>
      </c>
      <c r="C97" s="14">
        <v>270</v>
      </c>
      <c r="D97" s="9">
        <v>0</v>
      </c>
      <c r="E97" s="16"/>
      <c r="F97" s="16">
        <f>(C97*D97)</f>
        <v>0</v>
      </c>
    </row>
    <row r="98" spans="1:6" ht="12.75" customHeight="1" x14ac:dyDescent="0.2">
      <c r="A98" s="10"/>
      <c r="B98" s="13"/>
      <c r="C98" s="14"/>
      <c r="D98" s="9"/>
      <c r="E98" s="16"/>
      <c r="F98" s="16"/>
    </row>
    <row r="99" spans="1:6" ht="39.75" customHeight="1" x14ac:dyDescent="0.2">
      <c r="A99" s="35" t="s">
        <v>52</v>
      </c>
      <c r="B99" s="13" t="s">
        <v>197</v>
      </c>
      <c r="C99" s="14"/>
      <c r="D99" s="9"/>
      <c r="E99" s="16"/>
      <c r="F99" s="16"/>
    </row>
    <row r="100" spans="1:6" ht="12.75" customHeight="1" x14ac:dyDescent="0.2">
      <c r="A100" s="10"/>
      <c r="B100" s="52" t="s">
        <v>0</v>
      </c>
      <c r="C100" s="14">
        <v>270</v>
      </c>
      <c r="D100" s="9">
        <v>0</v>
      </c>
      <c r="E100" s="16"/>
      <c r="F100" s="16">
        <f>(C100*D100)</f>
        <v>0</v>
      </c>
    </row>
    <row r="101" spans="1:6" ht="12.75" customHeight="1" x14ac:dyDescent="0.2">
      <c r="A101" s="10"/>
      <c r="B101" s="13"/>
      <c r="C101" s="14"/>
      <c r="D101" s="9"/>
      <c r="E101" s="16"/>
      <c r="F101" s="16"/>
    </row>
    <row r="102" spans="1:6" ht="12.75" customHeight="1" x14ac:dyDescent="0.2">
      <c r="A102" s="10"/>
      <c r="B102" s="13"/>
      <c r="C102" s="14"/>
      <c r="D102" s="9"/>
      <c r="E102" s="16"/>
      <c r="F102" s="16"/>
    </row>
    <row r="103" spans="1:6" ht="255" customHeight="1" x14ac:dyDescent="0.2">
      <c r="A103" s="35" t="s">
        <v>53</v>
      </c>
      <c r="B103" s="13" t="s">
        <v>75</v>
      </c>
      <c r="C103" s="14"/>
      <c r="D103" s="9"/>
      <c r="E103" s="16"/>
      <c r="F103" s="16"/>
    </row>
    <row r="104" spans="1:6" ht="14.25" customHeight="1" x14ac:dyDescent="0.2">
      <c r="A104" s="35"/>
      <c r="B104" s="13" t="s">
        <v>81</v>
      </c>
      <c r="C104" s="14"/>
      <c r="D104" s="9"/>
      <c r="E104" s="16"/>
      <c r="F104" s="16"/>
    </row>
    <row r="105" spans="1:6" ht="15.75" customHeight="1" x14ac:dyDescent="0.2">
      <c r="A105" s="10"/>
      <c r="B105" s="13" t="s">
        <v>80</v>
      </c>
      <c r="C105" s="14">
        <v>180</v>
      </c>
      <c r="D105" s="9">
        <v>0</v>
      </c>
      <c r="E105" s="16"/>
      <c r="F105" s="16">
        <f>(C105*D105)</f>
        <v>0</v>
      </c>
    </row>
    <row r="106" spans="1:6" ht="16.5" customHeight="1" x14ac:dyDescent="0.2">
      <c r="A106" s="10"/>
      <c r="B106" s="13" t="s">
        <v>40</v>
      </c>
      <c r="C106" s="14">
        <v>270</v>
      </c>
      <c r="D106" s="9">
        <v>0</v>
      </c>
      <c r="E106" s="16"/>
      <c r="F106" s="16">
        <f>(C106*D106)</f>
        <v>0</v>
      </c>
    </row>
    <row r="107" spans="1:6" ht="12.75" customHeight="1" x14ac:dyDescent="0.2">
      <c r="A107" s="10"/>
      <c r="B107" s="13"/>
      <c r="C107" s="14"/>
      <c r="D107" s="9"/>
      <c r="E107" s="16"/>
      <c r="F107" s="16"/>
    </row>
    <row r="108" spans="1:6" ht="141.75" customHeight="1" x14ac:dyDescent="0.2">
      <c r="A108" s="35" t="s">
        <v>53</v>
      </c>
      <c r="B108" s="13" t="s">
        <v>51</v>
      </c>
      <c r="C108" s="14"/>
      <c r="D108" s="9"/>
      <c r="E108" s="16"/>
      <c r="F108" s="16"/>
    </row>
    <row r="109" spans="1:6" ht="14.25" customHeight="1" x14ac:dyDescent="0.2">
      <c r="A109" s="35"/>
      <c r="B109" s="13" t="s">
        <v>81</v>
      </c>
      <c r="C109" s="14"/>
      <c r="D109" s="9"/>
      <c r="E109" s="16"/>
      <c r="F109" s="16"/>
    </row>
    <row r="110" spans="1:6" ht="15" customHeight="1" x14ac:dyDescent="0.2">
      <c r="A110" s="10"/>
      <c r="B110" s="13" t="s">
        <v>80</v>
      </c>
      <c r="C110" s="14">
        <v>180</v>
      </c>
      <c r="D110" s="9">
        <v>0</v>
      </c>
      <c r="E110" s="16"/>
      <c r="F110" s="16">
        <f>(C110*D110)</f>
        <v>0</v>
      </c>
    </row>
    <row r="111" spans="1:6" ht="15" customHeight="1" x14ac:dyDescent="0.2">
      <c r="A111" s="10"/>
      <c r="B111" s="13" t="s">
        <v>40</v>
      </c>
      <c r="C111" s="14">
        <v>270</v>
      </c>
      <c r="D111" s="9">
        <v>0</v>
      </c>
      <c r="E111" s="16"/>
      <c r="F111" s="16">
        <f>(C111*D111)</f>
        <v>0</v>
      </c>
    </row>
    <row r="112" spans="1:6" ht="12.75" customHeight="1" x14ac:dyDescent="0.2">
      <c r="A112" s="10"/>
      <c r="B112" s="13"/>
      <c r="C112" s="14"/>
      <c r="D112" s="9"/>
      <c r="E112" s="16"/>
      <c r="F112" s="16"/>
    </row>
    <row r="113" spans="1:6" ht="64.5" customHeight="1" x14ac:dyDescent="0.2">
      <c r="A113" s="35" t="s">
        <v>54</v>
      </c>
      <c r="B113" s="13" t="s">
        <v>82</v>
      </c>
      <c r="C113" s="14"/>
      <c r="D113" s="9"/>
      <c r="E113" s="16"/>
      <c r="F113" s="16"/>
    </row>
    <row r="114" spans="1:6" ht="14.25" customHeight="1" x14ac:dyDescent="0.2">
      <c r="A114" s="35"/>
      <c r="B114" s="13" t="s">
        <v>81</v>
      </c>
      <c r="C114" s="14"/>
      <c r="D114" s="9"/>
      <c r="E114" s="16"/>
      <c r="F114" s="16"/>
    </row>
    <row r="115" spans="1:6" ht="15.75" customHeight="1" x14ac:dyDescent="0.2">
      <c r="A115" s="10"/>
      <c r="B115" s="13" t="s">
        <v>41</v>
      </c>
      <c r="C115" s="14">
        <v>180</v>
      </c>
      <c r="D115" s="9">
        <v>0</v>
      </c>
      <c r="E115" s="16"/>
      <c r="F115" s="16">
        <f>(C115*D115)</f>
        <v>0</v>
      </c>
    </row>
    <row r="116" spans="1:6" ht="12.75" customHeight="1" x14ac:dyDescent="0.2">
      <c r="A116" s="10"/>
      <c r="B116" s="13" t="s">
        <v>40</v>
      </c>
      <c r="C116" s="14">
        <v>270</v>
      </c>
      <c r="D116" s="9">
        <v>0</v>
      </c>
      <c r="E116" s="16"/>
      <c r="F116" s="16">
        <f>(C116*D116)</f>
        <v>0</v>
      </c>
    </row>
    <row r="117" spans="1:6" ht="12.75" customHeight="1" thickBot="1" x14ac:dyDescent="0.25">
      <c r="A117" s="27"/>
      <c r="B117" s="22"/>
      <c r="C117" s="24"/>
      <c r="D117" s="25"/>
      <c r="E117" s="26"/>
      <c r="F117" s="26"/>
    </row>
    <row r="118" spans="1:6" x14ac:dyDescent="0.2">
      <c r="A118" s="19" t="s">
        <v>11</v>
      </c>
      <c r="B118" s="17" t="s">
        <v>39</v>
      </c>
      <c r="C118" s="20"/>
      <c r="D118" s="23"/>
      <c r="E118" s="18">
        <f>SUM(E61:E72)</f>
        <v>0</v>
      </c>
      <c r="F118" s="29">
        <f>SUM(F61:F116)</f>
        <v>0</v>
      </c>
    </row>
    <row r="119" spans="1:6" x14ac:dyDescent="0.2">
      <c r="A119" s="19"/>
      <c r="B119" s="17"/>
      <c r="C119" s="20"/>
      <c r="D119" s="23"/>
      <c r="E119" s="18"/>
      <c r="F119" s="39"/>
    </row>
    <row r="120" spans="1:6" x14ac:dyDescent="0.2">
      <c r="A120" s="19"/>
      <c r="B120" s="17"/>
      <c r="C120" s="20"/>
      <c r="D120" s="23"/>
      <c r="E120" s="18"/>
      <c r="F120" s="39"/>
    </row>
    <row r="121" spans="1:6" x14ac:dyDescent="0.2">
      <c r="A121" s="31" t="s">
        <v>58</v>
      </c>
      <c r="B121" s="40" t="s">
        <v>59</v>
      </c>
      <c r="C121" s="20"/>
      <c r="D121" s="23"/>
      <c r="E121" s="18"/>
      <c r="F121" s="39"/>
    </row>
    <row r="122" spans="1:6" x14ac:dyDescent="0.2">
      <c r="A122" s="31"/>
      <c r="B122" s="40"/>
      <c r="C122" s="20"/>
      <c r="D122" s="23"/>
      <c r="E122" s="18"/>
      <c r="F122" s="39"/>
    </row>
    <row r="123" spans="1:6" x14ac:dyDescent="0.2">
      <c r="A123" s="35" t="s">
        <v>60</v>
      </c>
      <c r="B123" s="64" t="s">
        <v>61</v>
      </c>
      <c r="C123" s="20"/>
      <c r="D123" s="23"/>
      <c r="E123" s="18"/>
      <c r="F123" s="39"/>
    </row>
    <row r="124" spans="1:6" x14ac:dyDescent="0.2">
      <c r="A124" s="19"/>
      <c r="B124" s="66" t="s">
        <v>76</v>
      </c>
      <c r="C124" s="20"/>
      <c r="D124" s="23"/>
      <c r="E124" s="18"/>
      <c r="F124" s="39"/>
    </row>
    <row r="125" spans="1:6" x14ac:dyDescent="0.2">
      <c r="A125" s="19"/>
      <c r="B125" s="66" t="s">
        <v>62</v>
      </c>
      <c r="C125" s="20"/>
      <c r="D125" s="23"/>
      <c r="E125" s="18"/>
      <c r="F125" s="39"/>
    </row>
    <row r="126" spans="1:6" x14ac:dyDescent="0.2">
      <c r="A126" s="19"/>
      <c r="B126" s="66" t="s">
        <v>64</v>
      </c>
      <c r="C126" s="20"/>
      <c r="D126" s="23"/>
      <c r="E126" s="18"/>
      <c r="F126" s="39"/>
    </row>
    <row r="127" spans="1:6" x14ac:dyDescent="0.2">
      <c r="A127" s="19"/>
      <c r="B127" s="66" t="s">
        <v>63</v>
      </c>
      <c r="C127" s="20"/>
      <c r="D127" s="23"/>
      <c r="E127" s="18"/>
      <c r="F127" s="39"/>
    </row>
    <row r="128" spans="1:6" x14ac:dyDescent="0.2">
      <c r="A128" s="10"/>
      <c r="B128" s="52" t="s">
        <v>25</v>
      </c>
      <c r="C128" s="14">
        <v>1</v>
      </c>
      <c r="D128" s="9">
        <v>0</v>
      </c>
      <c r="E128" s="16"/>
      <c r="F128" s="16">
        <f>(C128*D128)</f>
        <v>0</v>
      </c>
    </row>
    <row r="129" spans="1:6" ht="13.5" thickBot="1" x14ac:dyDescent="0.25">
      <c r="A129" s="27"/>
      <c r="B129" s="65"/>
      <c r="C129" s="24"/>
      <c r="D129" s="25"/>
      <c r="E129" s="26"/>
      <c r="F129" s="26"/>
    </row>
    <row r="130" spans="1:6" x14ac:dyDescent="0.2">
      <c r="A130" s="19" t="s">
        <v>12</v>
      </c>
      <c r="B130" s="17" t="s">
        <v>65</v>
      </c>
      <c r="C130" s="20"/>
      <c r="D130" s="23"/>
      <c r="E130" s="18" t="e">
        <f>SUM(#REF!)</f>
        <v>#REF!</v>
      </c>
      <c r="F130" s="29">
        <f>SUM(F123:F128)</f>
        <v>0</v>
      </c>
    </row>
    <row r="133" spans="1:6" x14ac:dyDescent="0.2">
      <c r="A133" s="67" t="s">
        <v>1</v>
      </c>
      <c r="B133" s="84" t="s">
        <v>232</v>
      </c>
      <c r="C133" s="20"/>
      <c r="D133" s="23"/>
      <c r="E133" s="18"/>
      <c r="F133" s="39"/>
    </row>
    <row r="134" spans="1:6" x14ac:dyDescent="0.2">
      <c r="A134" s="19"/>
      <c r="B134" s="17"/>
      <c r="C134" s="20"/>
      <c r="D134" s="23"/>
      <c r="E134" s="18"/>
      <c r="F134" s="39"/>
    </row>
    <row r="135" spans="1:6" x14ac:dyDescent="0.2">
      <c r="A135" s="72" t="s">
        <v>6</v>
      </c>
      <c r="B135" s="66" t="s">
        <v>13</v>
      </c>
      <c r="C135" s="20"/>
      <c r="D135" s="23"/>
      <c r="E135" s="18"/>
      <c r="F135" s="71">
        <f>SUM(F53)</f>
        <v>0</v>
      </c>
    </row>
    <row r="136" spans="1:6" x14ac:dyDescent="0.2">
      <c r="A136" s="72" t="s">
        <v>11</v>
      </c>
      <c r="B136" s="66" t="s">
        <v>66</v>
      </c>
      <c r="C136" s="20"/>
      <c r="D136" s="23"/>
      <c r="E136" s="18"/>
      <c r="F136" s="71">
        <f>SUM(F118)</f>
        <v>0</v>
      </c>
    </row>
    <row r="137" spans="1:6" x14ac:dyDescent="0.2">
      <c r="A137" s="72" t="s">
        <v>12</v>
      </c>
      <c r="B137" s="66" t="s">
        <v>59</v>
      </c>
      <c r="C137" s="20"/>
      <c r="D137" s="23"/>
      <c r="E137" s="18"/>
      <c r="F137" s="71">
        <f>SUM(F130)</f>
        <v>0</v>
      </c>
    </row>
    <row r="138" spans="1:6" x14ac:dyDescent="0.2">
      <c r="A138" s="86" t="s">
        <v>108</v>
      </c>
      <c r="B138" s="87" t="s">
        <v>215</v>
      </c>
      <c r="C138" s="88"/>
      <c r="D138" s="89"/>
      <c r="E138" s="90" t="e">
        <f>SUM(E130:E134)</f>
        <v>#REF!</v>
      </c>
      <c r="F138" s="90">
        <f>SUM(F135:F137)</f>
        <v>0</v>
      </c>
    </row>
    <row r="139" spans="1:6" x14ac:dyDescent="0.2">
      <c r="A139" s="53"/>
      <c r="B139" s="53"/>
      <c r="C139" s="62"/>
      <c r="D139" s="53"/>
      <c r="E139" s="53"/>
      <c r="F139" s="53"/>
    </row>
    <row r="140" spans="1:6" x14ac:dyDescent="0.2">
      <c r="A140" s="53"/>
      <c r="B140" s="53"/>
      <c r="C140" s="62"/>
      <c r="D140" s="53"/>
      <c r="E140" s="53"/>
      <c r="F140" s="53"/>
    </row>
    <row r="141" spans="1:6" x14ac:dyDescent="0.2">
      <c r="A141" s="53"/>
      <c r="B141" s="53"/>
      <c r="C141" s="62"/>
      <c r="D141" s="53"/>
      <c r="E141" s="53"/>
      <c r="F141" s="53"/>
    </row>
    <row r="142" spans="1:6" x14ac:dyDescent="0.2">
      <c r="A142" s="53"/>
      <c r="B142" s="53"/>
      <c r="C142" s="62"/>
      <c r="D142" s="53"/>
      <c r="E142" s="53"/>
      <c r="F142" s="53"/>
    </row>
    <row r="143" spans="1:6" x14ac:dyDescent="0.2">
      <c r="A143" s="53"/>
      <c r="B143" s="53"/>
      <c r="C143" s="62"/>
      <c r="D143" s="53"/>
      <c r="E143" s="53"/>
      <c r="F143" s="53"/>
    </row>
    <row r="144" spans="1:6" ht="15" x14ac:dyDescent="0.2">
      <c r="A144" s="36" t="s">
        <v>15</v>
      </c>
      <c r="B144" s="138" t="s">
        <v>84</v>
      </c>
      <c r="C144" s="138"/>
      <c r="D144" s="138"/>
      <c r="E144" s="138"/>
      <c r="F144" s="138"/>
    </row>
    <row r="145" spans="1:6" ht="15" x14ac:dyDescent="0.2">
      <c r="A145" s="36"/>
      <c r="B145" s="73"/>
      <c r="C145" s="73"/>
      <c r="D145" s="73"/>
      <c r="E145" s="73"/>
      <c r="F145" s="73"/>
    </row>
    <row r="146" spans="1:6" x14ac:dyDescent="0.2">
      <c r="A146" s="79" t="s">
        <v>108</v>
      </c>
      <c r="B146" s="80" t="s">
        <v>109</v>
      </c>
      <c r="C146" s="80"/>
      <c r="D146" s="80"/>
      <c r="E146" s="80"/>
      <c r="F146" s="80"/>
    </row>
    <row r="147" spans="1:6" ht="15" x14ac:dyDescent="0.2">
      <c r="A147" s="36"/>
      <c r="B147" s="73"/>
      <c r="C147" s="73"/>
      <c r="D147" s="73"/>
      <c r="E147" s="73"/>
      <c r="F147" s="73"/>
    </row>
    <row r="148" spans="1:6" x14ac:dyDescent="0.2">
      <c r="A148" s="31" t="s">
        <v>3</v>
      </c>
      <c r="B148" s="34" t="s">
        <v>2</v>
      </c>
      <c r="C148" s="9"/>
      <c r="D148" s="9"/>
      <c r="E148" s="16"/>
      <c r="F148" s="16"/>
    </row>
    <row r="149" spans="1:6" x14ac:dyDescent="0.2">
      <c r="A149" s="12"/>
      <c r="B149" s="7"/>
      <c r="C149" s="9"/>
      <c r="D149" s="9"/>
      <c r="E149" s="16"/>
      <c r="F149" s="16"/>
    </row>
    <row r="150" spans="1:6" ht="38.25" x14ac:dyDescent="0.2">
      <c r="A150" s="35" t="s">
        <v>4</v>
      </c>
      <c r="B150" s="13" t="s">
        <v>85</v>
      </c>
      <c r="C150" s="9"/>
      <c r="D150" s="9"/>
      <c r="E150" s="16"/>
      <c r="F150" s="16"/>
    </row>
    <row r="151" spans="1:6" x14ac:dyDescent="0.2">
      <c r="B151" s="37" t="s">
        <v>0</v>
      </c>
      <c r="C151" s="9">
        <v>60</v>
      </c>
      <c r="D151" s="9">
        <v>0</v>
      </c>
      <c r="E151" s="16"/>
      <c r="F151" s="16">
        <f>(C151*D151)</f>
        <v>0</v>
      </c>
    </row>
    <row r="152" spans="1:6" x14ac:dyDescent="0.2">
      <c r="B152" s="37"/>
      <c r="C152" s="9"/>
      <c r="D152" s="9"/>
      <c r="E152" s="16"/>
      <c r="F152" s="16"/>
    </row>
    <row r="153" spans="1:6" ht="38.25" x14ac:dyDescent="0.2">
      <c r="A153" s="35" t="s">
        <v>5</v>
      </c>
      <c r="B153" s="13" t="s">
        <v>198</v>
      </c>
      <c r="C153" s="9"/>
      <c r="D153" s="9"/>
      <c r="E153" s="16"/>
      <c r="F153" s="16"/>
    </row>
    <row r="154" spans="1:6" x14ac:dyDescent="0.2">
      <c r="B154" s="37" t="s">
        <v>0</v>
      </c>
      <c r="C154" s="9">
        <v>16</v>
      </c>
      <c r="D154" s="9">
        <v>0</v>
      </c>
      <c r="E154" s="16"/>
      <c r="F154" s="16">
        <f>(C154*D154)</f>
        <v>0</v>
      </c>
    </row>
    <row r="155" spans="1:6" x14ac:dyDescent="0.2">
      <c r="B155" s="37"/>
      <c r="C155" s="9"/>
      <c r="D155" s="9"/>
      <c r="E155" s="16"/>
      <c r="F155" s="16"/>
    </row>
    <row r="156" spans="1:6" ht="25.5" x14ac:dyDescent="0.2">
      <c r="A156" s="35" t="s">
        <v>18</v>
      </c>
      <c r="B156" s="13" t="s">
        <v>187</v>
      </c>
      <c r="C156" s="9"/>
      <c r="D156" s="9"/>
      <c r="E156" s="16"/>
      <c r="F156" s="16"/>
    </row>
    <row r="157" spans="1:6" x14ac:dyDescent="0.2">
      <c r="B157" s="37" t="s">
        <v>94</v>
      </c>
      <c r="C157" s="9">
        <v>20</v>
      </c>
      <c r="D157" s="9">
        <v>0</v>
      </c>
      <c r="E157" s="16"/>
      <c r="F157" s="16">
        <f>(C157*D157)</f>
        <v>0</v>
      </c>
    </row>
    <row r="158" spans="1:6" x14ac:dyDescent="0.2">
      <c r="B158" s="37"/>
      <c r="C158" s="9"/>
      <c r="D158" s="9"/>
      <c r="E158" s="16"/>
      <c r="F158" s="16"/>
    </row>
    <row r="159" spans="1:6" ht="25.5" x14ac:dyDescent="0.2">
      <c r="A159" s="35" t="s">
        <v>19</v>
      </c>
      <c r="B159" s="13" t="s">
        <v>301</v>
      </c>
      <c r="C159" s="9"/>
      <c r="D159" s="9"/>
      <c r="E159" s="16"/>
      <c r="F159" s="16"/>
    </row>
    <row r="160" spans="1:6" x14ac:dyDescent="0.2">
      <c r="B160" s="37" t="s">
        <v>94</v>
      </c>
      <c r="C160" s="9">
        <v>6</v>
      </c>
      <c r="D160" s="9">
        <v>0</v>
      </c>
      <c r="E160" s="16"/>
      <c r="F160" s="16">
        <f>(C160*D160)</f>
        <v>0</v>
      </c>
    </row>
    <row r="161" spans="1:6" x14ac:dyDescent="0.2">
      <c r="B161" s="37"/>
      <c r="C161" s="9"/>
      <c r="D161" s="9"/>
      <c r="E161" s="16"/>
      <c r="F161" s="16"/>
    </row>
    <row r="162" spans="1:6" x14ac:dyDescent="0.2">
      <c r="A162" s="35" t="s">
        <v>22</v>
      </c>
      <c r="B162" s="77" t="s">
        <v>124</v>
      </c>
      <c r="C162" s="9"/>
      <c r="D162" s="9"/>
      <c r="E162" s="16"/>
      <c r="F162" s="16"/>
    </row>
    <row r="163" spans="1:6" x14ac:dyDescent="0.2">
      <c r="B163" s="37" t="s">
        <v>120</v>
      </c>
      <c r="C163" s="9">
        <v>1</v>
      </c>
      <c r="D163" s="9">
        <v>0</v>
      </c>
      <c r="E163" s="16"/>
      <c r="F163" s="16">
        <f>(C163*D163)</f>
        <v>0</v>
      </c>
    </row>
    <row r="164" spans="1:6" x14ac:dyDescent="0.2">
      <c r="B164" s="37"/>
      <c r="C164" s="9"/>
      <c r="D164" s="9"/>
      <c r="E164" s="16"/>
      <c r="F164" s="16"/>
    </row>
    <row r="165" spans="1:6" x14ac:dyDescent="0.2">
      <c r="A165" s="35" t="s">
        <v>148</v>
      </c>
      <c r="B165" s="77" t="s">
        <v>138</v>
      </c>
      <c r="C165" s="9"/>
      <c r="D165" s="9"/>
      <c r="E165" s="16"/>
      <c r="F165" s="16"/>
    </row>
    <row r="166" spans="1:6" x14ac:dyDescent="0.2">
      <c r="B166" s="77" t="s">
        <v>139</v>
      </c>
      <c r="C166" s="9"/>
      <c r="D166" s="9"/>
      <c r="E166" s="16"/>
      <c r="F166" s="16"/>
    </row>
    <row r="167" spans="1:6" x14ac:dyDescent="0.2">
      <c r="B167" s="8" t="s">
        <v>94</v>
      </c>
      <c r="C167" s="14">
        <v>6.5</v>
      </c>
      <c r="D167" s="9">
        <v>0</v>
      </c>
      <c r="E167" s="16">
        <f>(C167*D167)</f>
        <v>0</v>
      </c>
      <c r="F167" s="16">
        <f>(C167*D167)</f>
        <v>0</v>
      </c>
    </row>
    <row r="168" spans="1:6" x14ac:dyDescent="0.2">
      <c r="B168" s="77"/>
      <c r="C168" s="9"/>
      <c r="D168" s="9"/>
      <c r="E168" s="16"/>
      <c r="F168" s="16"/>
    </row>
    <row r="169" spans="1:6" x14ac:dyDescent="0.2">
      <c r="A169" s="35" t="s">
        <v>199</v>
      </c>
      <c r="B169" s="77" t="s">
        <v>142</v>
      </c>
      <c r="C169" s="9"/>
      <c r="D169" s="9"/>
      <c r="E169" s="16"/>
      <c r="F169" s="16"/>
    </row>
    <row r="170" spans="1:6" x14ac:dyDescent="0.2">
      <c r="B170" s="77" t="s">
        <v>143</v>
      </c>
      <c r="C170" s="9"/>
      <c r="D170" s="9"/>
      <c r="E170" s="16"/>
      <c r="F170" s="16"/>
    </row>
    <row r="171" spans="1:6" x14ac:dyDescent="0.2">
      <c r="B171" s="37" t="s">
        <v>120</v>
      </c>
      <c r="C171" s="9">
        <v>1</v>
      </c>
      <c r="D171" s="9">
        <v>0</v>
      </c>
      <c r="E171" s="16"/>
      <c r="F171" s="16">
        <f>(C171*D171)</f>
        <v>0</v>
      </c>
    </row>
    <row r="172" spans="1:6" x14ac:dyDescent="0.2">
      <c r="B172" s="77"/>
      <c r="C172" s="9"/>
      <c r="D172" s="9"/>
      <c r="E172" s="16"/>
      <c r="F172" s="16"/>
    </row>
    <row r="173" spans="1:6" x14ac:dyDescent="0.2">
      <c r="A173" s="35" t="s">
        <v>302</v>
      </c>
      <c r="B173" s="77" t="s">
        <v>149</v>
      </c>
      <c r="C173" s="9"/>
      <c r="D173" s="9"/>
      <c r="E173" s="16"/>
      <c r="F173" s="16"/>
    </row>
    <row r="174" spans="1:6" x14ac:dyDescent="0.2">
      <c r="B174" s="77" t="s">
        <v>150</v>
      </c>
      <c r="C174" s="9"/>
      <c r="D174" s="9"/>
      <c r="E174" s="16"/>
      <c r="F174" s="16"/>
    </row>
    <row r="175" spans="1:6" x14ac:dyDescent="0.2">
      <c r="B175" s="37" t="s">
        <v>0</v>
      </c>
      <c r="C175" s="9">
        <v>30</v>
      </c>
      <c r="D175" s="9">
        <v>0</v>
      </c>
      <c r="E175" s="16"/>
      <c r="F175" s="16">
        <f>(C175*D175)</f>
        <v>0</v>
      </c>
    </row>
    <row r="176" spans="1:6" ht="13.5" thickBot="1" x14ac:dyDescent="0.25">
      <c r="A176" s="27"/>
      <c r="B176" s="65"/>
      <c r="C176" s="24"/>
      <c r="D176" s="25"/>
      <c r="E176" s="26"/>
      <c r="F176" s="26"/>
    </row>
    <row r="177" spans="1:6" x14ac:dyDescent="0.2">
      <c r="A177" s="19" t="s">
        <v>6</v>
      </c>
      <c r="B177" s="17" t="s">
        <v>156</v>
      </c>
      <c r="C177" s="20"/>
      <c r="D177" s="23"/>
      <c r="E177" s="18" t="e">
        <f>SUM(#REF!)</f>
        <v>#REF!</v>
      </c>
      <c r="F177" s="29">
        <f>SUM(F150:F175)</f>
        <v>0</v>
      </c>
    </row>
    <row r="178" spans="1:6" x14ac:dyDescent="0.2">
      <c r="A178" s="19"/>
      <c r="B178" s="17"/>
      <c r="C178" s="20"/>
      <c r="D178" s="23"/>
      <c r="E178" s="18"/>
      <c r="F178" s="39"/>
    </row>
    <row r="179" spans="1:6" x14ac:dyDescent="0.2">
      <c r="B179" s="77"/>
      <c r="C179" s="9"/>
      <c r="D179" s="9"/>
      <c r="E179" s="16"/>
      <c r="F179" s="16"/>
    </row>
    <row r="180" spans="1:6" x14ac:dyDescent="0.2">
      <c r="A180" s="31" t="s">
        <v>8</v>
      </c>
      <c r="B180" s="34" t="s">
        <v>91</v>
      </c>
      <c r="C180" s="9"/>
      <c r="D180" s="9"/>
      <c r="E180" s="16"/>
      <c r="F180" s="16"/>
    </row>
    <row r="181" spans="1:6" x14ac:dyDescent="0.2">
      <c r="B181" s="13"/>
      <c r="C181" s="14"/>
      <c r="D181" s="9"/>
      <c r="E181" s="16">
        <f>(C181*D181)</f>
        <v>0</v>
      </c>
      <c r="F181" s="16"/>
    </row>
    <row r="182" spans="1:6" ht="14.25" customHeight="1" x14ac:dyDescent="0.2">
      <c r="A182" s="35" t="s">
        <v>9</v>
      </c>
      <c r="B182" s="38" t="s">
        <v>86</v>
      </c>
      <c r="C182" s="9"/>
      <c r="D182" s="9"/>
      <c r="E182" s="16"/>
      <c r="F182" s="16"/>
    </row>
    <row r="183" spans="1:6" ht="25.5" x14ac:dyDescent="0.2">
      <c r="A183" s="12"/>
      <c r="B183" s="13" t="s">
        <v>87</v>
      </c>
      <c r="C183" s="9"/>
      <c r="D183" s="9"/>
      <c r="E183" s="16"/>
      <c r="F183" s="16"/>
    </row>
    <row r="184" spans="1:6" ht="14.25" customHeight="1" x14ac:dyDescent="0.2">
      <c r="B184" s="13" t="s">
        <v>157</v>
      </c>
      <c r="C184" s="14">
        <v>36</v>
      </c>
      <c r="D184" s="9">
        <v>0</v>
      </c>
      <c r="E184" s="16">
        <f>(C184*D184)</f>
        <v>0</v>
      </c>
      <c r="F184" s="16">
        <f>(C184*D184)</f>
        <v>0</v>
      </c>
    </row>
    <row r="185" spans="1:6" ht="13.5" customHeight="1" x14ac:dyDescent="0.2">
      <c r="B185" s="13" t="s">
        <v>158</v>
      </c>
      <c r="C185" s="14">
        <v>23</v>
      </c>
      <c r="D185" s="9">
        <v>0</v>
      </c>
      <c r="E185" s="16">
        <f>(C185*D185)</f>
        <v>0</v>
      </c>
      <c r="F185" s="16">
        <f>(C185*D185)</f>
        <v>0</v>
      </c>
    </row>
    <row r="186" spans="1:6" ht="13.5" customHeight="1" x14ac:dyDescent="0.2">
      <c r="B186" s="13" t="s">
        <v>200</v>
      </c>
      <c r="C186" s="14">
        <v>16</v>
      </c>
      <c r="D186" s="9">
        <v>0</v>
      </c>
      <c r="E186" s="16"/>
      <c r="F186" s="16">
        <f>(C186*D186)</f>
        <v>0</v>
      </c>
    </row>
    <row r="187" spans="1:6" ht="13.5" customHeight="1" x14ac:dyDescent="0.2">
      <c r="B187" s="13"/>
      <c r="C187" s="14"/>
      <c r="D187" s="9"/>
      <c r="E187" s="16"/>
      <c r="F187" s="16"/>
    </row>
    <row r="188" spans="1:6" ht="52.5" customHeight="1" x14ac:dyDescent="0.2">
      <c r="A188" s="35" t="s">
        <v>10</v>
      </c>
      <c r="B188" s="13" t="s">
        <v>201</v>
      </c>
      <c r="C188" s="14"/>
      <c r="D188" s="9"/>
      <c r="E188" s="16"/>
      <c r="F188" s="16"/>
    </row>
    <row r="189" spans="1:6" ht="13.5" customHeight="1" x14ac:dyDescent="0.2">
      <c r="B189" s="37" t="s">
        <v>0</v>
      </c>
      <c r="C189" s="9">
        <v>32</v>
      </c>
      <c r="D189" s="9">
        <v>0</v>
      </c>
      <c r="E189" s="16"/>
      <c r="F189" s="16">
        <f>(C189*D189)</f>
        <v>0</v>
      </c>
    </row>
    <row r="190" spans="1:6" ht="13.5" thickBot="1" x14ac:dyDescent="0.25">
      <c r="A190" s="27"/>
      <c r="B190" s="65"/>
      <c r="C190" s="24"/>
      <c r="D190" s="25"/>
      <c r="E190" s="26"/>
      <c r="F190" s="26"/>
    </row>
    <row r="191" spans="1:6" x14ac:dyDescent="0.2">
      <c r="A191" s="19" t="s">
        <v>11</v>
      </c>
      <c r="B191" s="17" t="s">
        <v>159</v>
      </c>
      <c r="C191" s="20"/>
      <c r="D191" s="23"/>
      <c r="E191" s="18" t="e">
        <f>SUM(#REF!)</f>
        <v>#REF!</v>
      </c>
      <c r="F191" s="29">
        <f>SUM(F179:F189)</f>
        <v>0</v>
      </c>
    </row>
    <row r="192" spans="1:6" ht="13.5" thickBot="1" x14ac:dyDescent="0.25">
      <c r="A192" s="22"/>
      <c r="B192" s="22"/>
      <c r="C192" s="101"/>
      <c r="D192" s="22"/>
      <c r="E192" s="22"/>
      <c r="F192" s="22"/>
    </row>
    <row r="193" spans="1:6" x14ac:dyDescent="0.2">
      <c r="A193" s="72" t="s">
        <v>108</v>
      </c>
      <c r="B193" s="66" t="s">
        <v>215</v>
      </c>
      <c r="C193" s="68"/>
      <c r="D193" s="69"/>
      <c r="E193" s="70" t="e">
        <f>SUM(#REF!)</f>
        <v>#REF!</v>
      </c>
      <c r="F193" s="71">
        <f>SUM(F177+F191)</f>
        <v>0</v>
      </c>
    </row>
    <row r="194" spans="1:6" x14ac:dyDescent="0.2">
      <c r="A194" s="72"/>
      <c r="B194" s="66"/>
      <c r="C194" s="68"/>
      <c r="D194" s="69"/>
      <c r="E194" s="70"/>
      <c r="F194" s="71"/>
    </row>
    <row r="195" spans="1:6" x14ac:dyDescent="0.2">
      <c r="A195" s="72"/>
      <c r="B195" s="66"/>
      <c r="C195" s="68"/>
      <c r="D195" s="69"/>
      <c r="E195" s="70"/>
      <c r="F195" s="71"/>
    </row>
    <row r="196" spans="1:6" x14ac:dyDescent="0.2">
      <c r="A196" s="81" t="s">
        <v>110</v>
      </c>
      <c r="B196" s="13" t="s">
        <v>111</v>
      </c>
      <c r="C196" s="14"/>
      <c r="D196" s="9"/>
      <c r="E196" s="16"/>
      <c r="F196" s="16"/>
    </row>
    <row r="197" spans="1:6" x14ac:dyDescent="0.2">
      <c r="B197" s="8"/>
      <c r="C197" s="14"/>
      <c r="D197" s="9"/>
      <c r="E197" s="16"/>
      <c r="F197" s="16"/>
    </row>
    <row r="198" spans="1:6" x14ac:dyDescent="0.2">
      <c r="A198" s="31" t="s">
        <v>95</v>
      </c>
      <c r="B198" s="34" t="s">
        <v>96</v>
      </c>
      <c r="C198" s="9"/>
      <c r="D198" s="9"/>
      <c r="E198" s="16"/>
      <c r="F198" s="16"/>
    </row>
    <row r="199" spans="1:6" x14ac:dyDescent="0.2">
      <c r="A199" s="31"/>
      <c r="B199" s="34"/>
      <c r="C199" s="9"/>
      <c r="D199" s="9"/>
      <c r="E199" s="16"/>
      <c r="F199" s="16"/>
    </row>
    <row r="200" spans="1:6" ht="38.25" x14ac:dyDescent="0.2">
      <c r="A200" s="35" t="s">
        <v>100</v>
      </c>
      <c r="B200" s="7" t="s">
        <v>160</v>
      </c>
      <c r="C200" s="9"/>
      <c r="D200" s="9"/>
      <c r="E200" s="16"/>
      <c r="F200" s="16"/>
    </row>
    <row r="201" spans="1:6" x14ac:dyDescent="0.2">
      <c r="B201" s="8" t="s">
        <v>0</v>
      </c>
      <c r="C201" s="14">
        <v>22.5</v>
      </c>
      <c r="D201" s="9">
        <v>0</v>
      </c>
      <c r="E201" s="16">
        <f>(C201*D201)</f>
        <v>0</v>
      </c>
      <c r="F201" s="16">
        <f>(C201*D201)</f>
        <v>0</v>
      </c>
    </row>
    <row r="202" spans="1:6" x14ac:dyDescent="0.2">
      <c r="B202" s="8"/>
      <c r="C202" s="14"/>
      <c r="D202" s="9"/>
      <c r="E202" s="16"/>
      <c r="F202" s="16"/>
    </row>
    <row r="203" spans="1:6" ht="25.5" x14ac:dyDescent="0.2">
      <c r="A203" s="35" t="s">
        <v>104</v>
      </c>
      <c r="B203" s="13" t="s">
        <v>161</v>
      </c>
      <c r="C203" s="14"/>
      <c r="D203" s="9"/>
      <c r="E203" s="16"/>
      <c r="F203" s="16"/>
    </row>
    <row r="204" spans="1:6" ht="76.5" x14ac:dyDescent="0.2">
      <c r="A204" s="35"/>
      <c r="B204" s="13" t="s">
        <v>188</v>
      </c>
      <c r="C204" s="14"/>
      <c r="D204" s="9"/>
      <c r="E204" s="16"/>
      <c r="F204" s="16"/>
    </row>
    <row r="205" spans="1:6" x14ac:dyDescent="0.2">
      <c r="B205" s="8" t="s">
        <v>0</v>
      </c>
      <c r="C205" s="14">
        <v>7</v>
      </c>
      <c r="D205" s="9">
        <v>0</v>
      </c>
      <c r="E205" s="16">
        <f>(C205*D205)</f>
        <v>0</v>
      </c>
      <c r="F205" s="16">
        <f>(C205*D205)</f>
        <v>0</v>
      </c>
    </row>
    <row r="206" spans="1:6" x14ac:dyDescent="0.2">
      <c r="B206" s="8"/>
      <c r="C206" s="14"/>
      <c r="D206" s="9"/>
      <c r="E206" s="16"/>
      <c r="F206" s="16"/>
    </row>
    <row r="207" spans="1:6" ht="180.75" customHeight="1" x14ac:dyDescent="0.2">
      <c r="A207" s="35" t="s">
        <v>105</v>
      </c>
      <c r="B207" s="13" t="s">
        <v>202</v>
      </c>
      <c r="C207" s="14"/>
      <c r="D207" s="9"/>
      <c r="E207" s="16"/>
      <c r="F207" s="16"/>
    </row>
    <row r="208" spans="1:6" x14ac:dyDescent="0.2">
      <c r="B208" s="8" t="s">
        <v>0</v>
      </c>
      <c r="C208" s="14">
        <v>23</v>
      </c>
      <c r="D208" s="9">
        <v>0</v>
      </c>
      <c r="E208" s="16">
        <f>(C208*D208)</f>
        <v>0</v>
      </c>
      <c r="F208" s="16">
        <f>(C208*D208)</f>
        <v>0</v>
      </c>
    </row>
    <row r="209" spans="1:6" x14ac:dyDescent="0.2">
      <c r="B209" s="8"/>
      <c r="C209" s="14"/>
      <c r="D209" s="9"/>
      <c r="E209" s="16"/>
      <c r="F209" s="16"/>
    </row>
    <row r="210" spans="1:6" ht="39" customHeight="1" x14ac:dyDescent="0.2">
      <c r="A210" s="35" t="s">
        <v>203</v>
      </c>
      <c r="B210" s="13" t="s">
        <v>204</v>
      </c>
      <c r="C210" s="14"/>
      <c r="D210" s="9"/>
      <c r="E210" s="16"/>
      <c r="F210" s="16"/>
    </row>
    <row r="211" spans="1:6" x14ac:dyDescent="0.2">
      <c r="B211" s="8" t="s">
        <v>0</v>
      </c>
      <c r="C211" s="14">
        <v>36</v>
      </c>
      <c r="D211" s="9">
        <v>0</v>
      </c>
      <c r="E211" s="16">
        <f>(C211*D211)</f>
        <v>0</v>
      </c>
      <c r="F211" s="16">
        <f>(C211*D211)</f>
        <v>0</v>
      </c>
    </row>
    <row r="212" spans="1:6" ht="13.5" thickBot="1" x14ac:dyDescent="0.25">
      <c r="A212" s="27"/>
      <c r="B212" s="65"/>
      <c r="C212" s="24"/>
      <c r="D212" s="25"/>
      <c r="E212" s="26"/>
      <c r="F212" s="26"/>
    </row>
    <row r="213" spans="1:6" x14ac:dyDescent="0.2">
      <c r="A213" s="19" t="s">
        <v>168</v>
      </c>
      <c r="B213" s="17" t="s">
        <v>162</v>
      </c>
      <c r="C213" s="20"/>
      <c r="D213" s="23"/>
      <c r="E213" s="18" t="e">
        <f>SUM(#REF!)</f>
        <v>#REF!</v>
      </c>
      <c r="F213" s="29">
        <f>SUM(F201:F206)</f>
        <v>0</v>
      </c>
    </row>
    <row r="214" spans="1:6" x14ac:dyDescent="0.2">
      <c r="A214" s="19"/>
      <c r="B214" s="17"/>
      <c r="C214" s="20"/>
      <c r="D214" s="23"/>
      <c r="E214" s="18"/>
      <c r="F214" s="39"/>
    </row>
    <row r="215" spans="1:6" x14ac:dyDescent="0.2">
      <c r="B215" s="8"/>
      <c r="C215" s="14"/>
      <c r="D215" s="9"/>
      <c r="E215" s="16"/>
      <c r="F215" s="16"/>
    </row>
    <row r="216" spans="1:6" x14ac:dyDescent="0.2">
      <c r="A216" s="31" t="s">
        <v>97</v>
      </c>
      <c r="B216" s="34" t="s">
        <v>92</v>
      </c>
      <c r="C216" s="9"/>
      <c r="D216" s="9"/>
      <c r="E216" s="16"/>
      <c r="F216" s="16"/>
    </row>
    <row r="217" spans="1:6" x14ac:dyDescent="0.2">
      <c r="A217" s="53"/>
      <c r="B217" s="53"/>
      <c r="C217" s="62"/>
      <c r="D217" s="53"/>
      <c r="E217" s="53"/>
      <c r="F217" s="53"/>
    </row>
    <row r="218" spans="1:6" x14ac:dyDescent="0.2">
      <c r="A218" s="35" t="s">
        <v>98</v>
      </c>
      <c r="B218" s="76" t="s">
        <v>88</v>
      </c>
      <c r="C218" s="62"/>
      <c r="D218" s="53"/>
      <c r="E218" s="53"/>
      <c r="F218" s="53"/>
    </row>
    <row r="219" spans="1:6" x14ac:dyDescent="0.2">
      <c r="A219" s="53"/>
      <c r="B219" s="76" t="s">
        <v>206</v>
      </c>
      <c r="C219" s="62"/>
      <c r="D219" s="53"/>
      <c r="E219" s="53"/>
      <c r="F219" s="53"/>
    </row>
    <row r="220" spans="1:6" x14ac:dyDescent="0.2">
      <c r="A220" s="53"/>
      <c r="B220" s="75" t="s">
        <v>89</v>
      </c>
      <c r="C220" s="62"/>
      <c r="D220" s="53"/>
      <c r="E220" s="53"/>
      <c r="F220" s="53"/>
    </row>
    <row r="221" spans="1:6" x14ac:dyDescent="0.2">
      <c r="A221" s="53"/>
      <c r="B221" s="76" t="s">
        <v>103</v>
      </c>
      <c r="C221" s="62"/>
      <c r="D221" s="53"/>
      <c r="E221" s="53"/>
      <c r="F221" s="53"/>
    </row>
    <row r="222" spans="1:6" x14ac:dyDescent="0.2">
      <c r="A222" s="53"/>
      <c r="B222" s="76" t="s">
        <v>101</v>
      </c>
      <c r="C222" s="62"/>
      <c r="D222" s="53"/>
      <c r="E222" s="53"/>
      <c r="F222" s="53"/>
    </row>
    <row r="223" spans="1:6" x14ac:dyDescent="0.2">
      <c r="A223" s="53"/>
      <c r="B223" s="76" t="s">
        <v>205</v>
      </c>
      <c r="C223" s="62"/>
      <c r="D223" s="53"/>
      <c r="E223" s="53"/>
      <c r="F223" s="53"/>
    </row>
    <row r="224" spans="1:6" x14ac:dyDescent="0.2">
      <c r="B224" s="8" t="s">
        <v>0</v>
      </c>
      <c r="C224" s="14">
        <v>60</v>
      </c>
      <c r="D224" s="9">
        <v>0</v>
      </c>
      <c r="E224" s="16">
        <f>(C224*D224)</f>
        <v>0</v>
      </c>
      <c r="F224" s="16">
        <f>(C224*D224)</f>
        <v>0</v>
      </c>
    </row>
    <row r="225" spans="1:6" x14ac:dyDescent="0.2">
      <c r="A225" s="53"/>
      <c r="B225" s="53"/>
      <c r="C225" s="62"/>
      <c r="D225" s="53"/>
      <c r="E225" s="53"/>
      <c r="F225" s="53"/>
    </row>
    <row r="226" spans="1:6" x14ac:dyDescent="0.2">
      <c r="A226" s="35" t="s">
        <v>99</v>
      </c>
      <c r="B226" s="76" t="s">
        <v>93</v>
      </c>
      <c r="C226" s="62"/>
      <c r="D226" s="53"/>
      <c r="E226" s="53"/>
      <c r="F226" s="53"/>
    </row>
    <row r="227" spans="1:6" x14ac:dyDescent="0.2">
      <c r="A227" s="53"/>
      <c r="B227" s="76" t="s">
        <v>189</v>
      </c>
      <c r="C227" s="62"/>
      <c r="D227" s="53"/>
      <c r="E227" s="53"/>
      <c r="F227" s="53"/>
    </row>
    <row r="228" spans="1:6" x14ac:dyDescent="0.2">
      <c r="A228" s="53"/>
      <c r="B228" s="76" t="s">
        <v>102</v>
      </c>
      <c r="C228" s="62"/>
      <c r="D228" s="53"/>
      <c r="E228" s="53"/>
      <c r="F228" s="53"/>
    </row>
    <row r="229" spans="1:6" x14ac:dyDescent="0.2">
      <c r="A229" s="53"/>
      <c r="B229" s="76" t="s">
        <v>101</v>
      </c>
      <c r="C229" s="62"/>
      <c r="D229" s="53"/>
      <c r="E229" s="53"/>
      <c r="F229" s="53"/>
    </row>
    <row r="230" spans="1:6" x14ac:dyDescent="0.2">
      <c r="B230" s="8" t="s">
        <v>94</v>
      </c>
      <c r="C230" s="14">
        <v>16</v>
      </c>
      <c r="D230" s="9">
        <v>0</v>
      </c>
      <c r="E230" s="16">
        <f>(C230*D230)</f>
        <v>0</v>
      </c>
      <c r="F230" s="16">
        <f>(C230*D230)</f>
        <v>0</v>
      </c>
    </row>
    <row r="231" spans="1:6" x14ac:dyDescent="0.2">
      <c r="B231" s="8"/>
      <c r="C231" s="14"/>
      <c r="D231" s="9"/>
      <c r="E231" s="16"/>
      <c r="F231" s="16"/>
    </row>
    <row r="232" spans="1:6" ht="14.25" customHeight="1" x14ac:dyDescent="0.2">
      <c r="A232" s="35" t="s">
        <v>163</v>
      </c>
      <c r="B232" s="13" t="s">
        <v>88</v>
      </c>
      <c r="C232" s="14"/>
      <c r="D232" s="9"/>
      <c r="E232" s="16"/>
      <c r="F232" s="16"/>
    </row>
    <row r="233" spans="1:6" ht="27.75" customHeight="1" x14ac:dyDescent="0.2">
      <c r="B233" s="13" t="s">
        <v>207</v>
      </c>
      <c r="C233" s="14"/>
      <c r="D233" s="9"/>
      <c r="E233" s="16"/>
      <c r="F233" s="16"/>
    </row>
    <row r="234" spans="1:6" x14ac:dyDescent="0.2">
      <c r="B234" s="13" t="s">
        <v>103</v>
      </c>
      <c r="C234" s="14"/>
      <c r="D234" s="9"/>
      <c r="E234" s="16"/>
      <c r="F234" s="16"/>
    </row>
    <row r="235" spans="1:6" x14ac:dyDescent="0.2">
      <c r="B235" s="13" t="s">
        <v>90</v>
      </c>
      <c r="C235" s="14"/>
      <c r="D235" s="9"/>
      <c r="E235" s="16"/>
      <c r="F235" s="16"/>
    </row>
    <row r="236" spans="1:6" ht="38.25" x14ac:dyDescent="0.2">
      <c r="B236" s="13" t="s">
        <v>164</v>
      </c>
      <c r="C236" s="14"/>
      <c r="D236" s="9"/>
      <c r="E236" s="16"/>
      <c r="F236" s="16"/>
    </row>
    <row r="237" spans="1:6" x14ac:dyDescent="0.2">
      <c r="B237" s="8" t="s">
        <v>0</v>
      </c>
      <c r="C237" s="14">
        <v>47</v>
      </c>
      <c r="D237" s="9">
        <v>0</v>
      </c>
      <c r="E237" s="16">
        <f>(C237*D237)</f>
        <v>0</v>
      </c>
      <c r="F237" s="16">
        <f>(C237*D237)</f>
        <v>0</v>
      </c>
    </row>
    <row r="238" spans="1:6" x14ac:dyDescent="0.2">
      <c r="B238" s="8"/>
      <c r="C238" s="14"/>
      <c r="D238" s="9"/>
      <c r="E238" s="16"/>
      <c r="F238" s="16"/>
    </row>
    <row r="239" spans="1:6" ht="25.5" x14ac:dyDescent="0.2">
      <c r="A239" s="35" t="s">
        <v>165</v>
      </c>
      <c r="B239" s="13" t="s">
        <v>166</v>
      </c>
      <c r="C239" s="14"/>
      <c r="D239" s="9"/>
      <c r="E239" s="16"/>
      <c r="F239" s="16"/>
    </row>
    <row r="240" spans="1:6" x14ac:dyDescent="0.2">
      <c r="B240" s="13" t="s">
        <v>167</v>
      </c>
      <c r="C240" s="14"/>
      <c r="D240" s="9"/>
      <c r="E240" s="16"/>
      <c r="F240" s="16"/>
    </row>
    <row r="241" spans="1:6" x14ac:dyDescent="0.2">
      <c r="B241" s="8" t="s">
        <v>94</v>
      </c>
      <c r="C241" s="14">
        <v>30</v>
      </c>
      <c r="D241" s="9">
        <v>0</v>
      </c>
      <c r="E241" s="16">
        <f>(C241*D241)</f>
        <v>0</v>
      </c>
      <c r="F241" s="16">
        <f>(C241*D241)</f>
        <v>0</v>
      </c>
    </row>
    <row r="242" spans="1:6" ht="13.5" thickBot="1" x14ac:dyDescent="0.25">
      <c r="A242" s="27"/>
      <c r="B242" s="65"/>
      <c r="C242" s="24"/>
      <c r="D242" s="25"/>
      <c r="E242" s="26"/>
      <c r="F242" s="26"/>
    </row>
    <row r="243" spans="1:6" x14ac:dyDescent="0.2">
      <c r="A243" s="19" t="s">
        <v>169</v>
      </c>
      <c r="B243" s="17" t="s">
        <v>170</v>
      </c>
      <c r="C243" s="20"/>
      <c r="D243" s="23"/>
      <c r="E243" s="18" t="e">
        <f>SUM(#REF!)</f>
        <v>#REF!</v>
      </c>
      <c r="F243" s="29">
        <f>SUM(F224:F241)</f>
        <v>0</v>
      </c>
    </row>
    <row r="244" spans="1:6" x14ac:dyDescent="0.2">
      <c r="B244" s="8"/>
      <c r="C244" s="14"/>
      <c r="D244" s="9"/>
      <c r="E244" s="16"/>
      <c r="F244" s="16"/>
    </row>
    <row r="245" spans="1:6" x14ac:dyDescent="0.2">
      <c r="B245" s="8"/>
      <c r="C245" s="14"/>
      <c r="D245" s="9"/>
      <c r="E245" s="16"/>
      <c r="F245" s="16"/>
    </row>
    <row r="246" spans="1:6" x14ac:dyDescent="0.2">
      <c r="A246" s="31" t="s">
        <v>131</v>
      </c>
      <c r="B246" s="34" t="s">
        <v>132</v>
      </c>
      <c r="C246" s="9"/>
      <c r="D246" s="9"/>
      <c r="E246" s="16"/>
      <c r="F246" s="16"/>
    </row>
    <row r="247" spans="1:6" x14ac:dyDescent="0.2">
      <c r="A247" s="31"/>
      <c r="B247" s="34"/>
      <c r="C247" s="9"/>
      <c r="D247" s="9"/>
      <c r="E247" s="16"/>
      <c r="F247" s="16"/>
    </row>
    <row r="248" spans="1:6" x14ac:dyDescent="0.2">
      <c r="A248" s="35" t="s">
        <v>133</v>
      </c>
      <c r="B248" s="7" t="s">
        <v>176</v>
      </c>
      <c r="C248" s="9"/>
      <c r="D248" s="9"/>
      <c r="E248" s="16"/>
      <c r="F248" s="16"/>
    </row>
    <row r="249" spans="1:6" x14ac:dyDescent="0.2">
      <c r="B249" s="8" t="s">
        <v>0</v>
      </c>
      <c r="C249" s="14">
        <v>153</v>
      </c>
      <c r="D249" s="9">
        <v>0</v>
      </c>
      <c r="E249" s="16">
        <f>(C249*D249)</f>
        <v>0</v>
      </c>
      <c r="F249" s="16">
        <f>(C249*D249)</f>
        <v>0</v>
      </c>
    </row>
    <row r="250" spans="1:6" x14ac:dyDescent="0.2">
      <c r="A250" s="31"/>
      <c r="B250" s="34"/>
      <c r="C250" s="9"/>
      <c r="D250" s="9"/>
      <c r="E250" s="16"/>
      <c r="F250" s="16"/>
    </row>
    <row r="251" spans="1:6" ht="25.5" x14ac:dyDescent="0.2">
      <c r="A251" s="35" t="s">
        <v>134</v>
      </c>
      <c r="B251" s="7" t="s">
        <v>177</v>
      </c>
      <c r="C251" s="9"/>
      <c r="D251" s="9"/>
      <c r="E251" s="16"/>
      <c r="F251" s="16"/>
    </row>
    <row r="252" spans="1:6" x14ac:dyDescent="0.2">
      <c r="B252" s="8" t="s">
        <v>0</v>
      </c>
      <c r="C252" s="14">
        <v>153</v>
      </c>
      <c r="D252" s="9">
        <v>0</v>
      </c>
      <c r="E252" s="16">
        <f>(C252*D252)</f>
        <v>0</v>
      </c>
      <c r="F252" s="16">
        <f>(C252*D252)</f>
        <v>0</v>
      </c>
    </row>
    <row r="253" spans="1:6" x14ac:dyDescent="0.2">
      <c r="B253" s="8"/>
      <c r="C253" s="14"/>
      <c r="D253" s="9"/>
      <c r="E253" s="16"/>
      <c r="F253" s="16"/>
    </row>
    <row r="254" spans="1:6" ht="25.5" x14ac:dyDescent="0.2">
      <c r="A254" s="35" t="s">
        <v>135</v>
      </c>
      <c r="B254" s="13" t="s">
        <v>178</v>
      </c>
      <c r="C254" s="14"/>
      <c r="D254" s="9"/>
      <c r="E254" s="16"/>
      <c r="F254" s="16"/>
    </row>
    <row r="255" spans="1:6" x14ac:dyDescent="0.2">
      <c r="B255" s="8" t="s">
        <v>0</v>
      </c>
      <c r="C255" s="14">
        <v>60</v>
      </c>
      <c r="D255" s="9">
        <v>0</v>
      </c>
      <c r="E255" s="16">
        <f>(C255*D255)</f>
        <v>0</v>
      </c>
      <c r="F255" s="16">
        <f>(C255*D255)</f>
        <v>0</v>
      </c>
    </row>
    <row r="256" spans="1:6" x14ac:dyDescent="0.2">
      <c r="B256" s="8"/>
      <c r="C256" s="14"/>
      <c r="D256" s="9"/>
      <c r="E256" s="16"/>
      <c r="F256" s="16"/>
    </row>
    <row r="257" spans="1:6" ht="25.5" x14ac:dyDescent="0.2">
      <c r="A257" s="35" t="s">
        <v>136</v>
      </c>
      <c r="B257" s="13" t="s">
        <v>309</v>
      </c>
      <c r="C257" s="14"/>
      <c r="D257" s="9"/>
      <c r="E257" s="16"/>
      <c r="F257" s="16"/>
    </row>
    <row r="258" spans="1:6" x14ac:dyDescent="0.2">
      <c r="B258" s="8" t="s">
        <v>0</v>
      </c>
      <c r="C258" s="14">
        <v>18</v>
      </c>
      <c r="D258" s="9">
        <v>0</v>
      </c>
      <c r="E258" s="16">
        <f>(C258*D258)</f>
        <v>0</v>
      </c>
      <c r="F258" s="16">
        <f>(C258*D258)</f>
        <v>0</v>
      </c>
    </row>
    <row r="259" spans="1:6" x14ac:dyDescent="0.2">
      <c r="A259" s="35"/>
      <c r="B259" s="13"/>
      <c r="C259" s="14"/>
      <c r="D259" s="9"/>
      <c r="E259" s="16"/>
      <c r="F259" s="16"/>
    </row>
    <row r="260" spans="1:6" ht="38.25" x14ac:dyDescent="0.2">
      <c r="A260" s="35" t="s">
        <v>137</v>
      </c>
      <c r="B260" s="13" t="s">
        <v>308</v>
      </c>
      <c r="C260" s="14"/>
      <c r="D260" s="9"/>
      <c r="E260" s="16"/>
      <c r="F260" s="16"/>
    </row>
    <row r="261" spans="1:6" x14ac:dyDescent="0.2">
      <c r="B261" s="8" t="s">
        <v>0</v>
      </c>
      <c r="C261" s="14">
        <v>31</v>
      </c>
      <c r="D261" s="9">
        <v>0</v>
      </c>
      <c r="E261" s="16">
        <f>(C261*D261)</f>
        <v>0</v>
      </c>
      <c r="F261" s="16">
        <f>(C261*D261)</f>
        <v>0</v>
      </c>
    </row>
    <row r="262" spans="1:6" x14ac:dyDescent="0.2">
      <c r="B262" s="8"/>
      <c r="C262" s="14"/>
      <c r="D262" s="9"/>
      <c r="E262" s="16"/>
      <c r="F262" s="16"/>
    </row>
    <row r="263" spans="1:6" x14ac:dyDescent="0.2">
      <c r="B263" s="13" t="s">
        <v>303</v>
      </c>
      <c r="C263" s="14"/>
      <c r="D263" s="9"/>
      <c r="E263" s="16"/>
      <c r="F263" s="16"/>
    </row>
    <row r="264" spans="1:6" ht="38.25" x14ac:dyDescent="0.2">
      <c r="B264" s="13" t="s">
        <v>305</v>
      </c>
      <c r="C264" s="14"/>
      <c r="D264" s="9"/>
      <c r="E264" s="16"/>
      <c r="F264" s="16"/>
    </row>
    <row r="265" spans="1:6" ht="25.5" x14ac:dyDescent="0.2">
      <c r="B265" s="13" t="s">
        <v>306</v>
      </c>
      <c r="C265" s="14"/>
      <c r="D265" s="9"/>
      <c r="E265" s="16"/>
      <c r="F265" s="16"/>
    </row>
    <row r="266" spans="1:6" x14ac:dyDescent="0.2">
      <c r="B266" s="13" t="s">
        <v>307</v>
      </c>
      <c r="C266" s="14"/>
      <c r="D266" s="9"/>
      <c r="E266" s="16"/>
      <c r="F266" s="16"/>
    </row>
    <row r="267" spans="1:6" x14ac:dyDescent="0.2">
      <c r="B267" s="8" t="s">
        <v>0</v>
      </c>
      <c r="C267" s="14">
        <v>11</v>
      </c>
      <c r="D267" s="9">
        <v>0</v>
      </c>
      <c r="E267" s="16">
        <f>(C267*D267)</f>
        <v>0</v>
      </c>
      <c r="F267" s="16">
        <f>(C267*D267)</f>
        <v>0</v>
      </c>
    </row>
    <row r="268" spans="1:6" x14ac:dyDescent="0.2">
      <c r="B268" s="8"/>
      <c r="C268" s="14"/>
      <c r="D268" s="9"/>
      <c r="E268" s="16"/>
      <c r="F268" s="16"/>
    </row>
    <row r="269" spans="1:6" ht="38.25" customHeight="1" x14ac:dyDescent="0.2">
      <c r="A269" s="35" t="s">
        <v>180</v>
      </c>
      <c r="B269" s="13" t="s">
        <v>190</v>
      </c>
      <c r="C269" s="14"/>
      <c r="D269" s="9"/>
      <c r="E269" s="16"/>
      <c r="F269" s="16"/>
    </row>
    <row r="270" spans="1:6" x14ac:dyDescent="0.2">
      <c r="B270" s="8" t="s">
        <v>0</v>
      </c>
      <c r="C270" s="14">
        <v>120</v>
      </c>
      <c r="D270" s="9">
        <v>0</v>
      </c>
      <c r="E270" s="16">
        <f>(C270*D270)</f>
        <v>0</v>
      </c>
      <c r="F270" s="16">
        <f>(C270*D270)</f>
        <v>0</v>
      </c>
    </row>
    <row r="271" spans="1:6" x14ac:dyDescent="0.2">
      <c r="A271" s="35"/>
      <c r="B271" s="13"/>
      <c r="C271" s="14"/>
      <c r="D271" s="9"/>
      <c r="E271" s="16"/>
      <c r="F271" s="16"/>
    </row>
    <row r="272" spans="1:6" ht="25.5" x14ac:dyDescent="0.2">
      <c r="A272" s="35" t="s">
        <v>182</v>
      </c>
      <c r="B272" s="13" t="s">
        <v>181</v>
      </c>
      <c r="C272" s="14"/>
      <c r="D272" s="9"/>
      <c r="E272" s="16"/>
      <c r="F272" s="16"/>
    </row>
    <row r="273" spans="1:6" x14ac:dyDescent="0.2">
      <c r="B273" s="8" t="s">
        <v>0</v>
      </c>
      <c r="C273" s="14">
        <v>120</v>
      </c>
      <c r="D273" s="9">
        <v>0</v>
      </c>
      <c r="E273" s="16">
        <f>(C273*D273)</f>
        <v>0</v>
      </c>
      <c r="F273" s="16">
        <f>(C273*D273)</f>
        <v>0</v>
      </c>
    </row>
    <row r="274" spans="1:6" ht="13.5" thickBot="1" x14ac:dyDescent="0.25">
      <c r="A274" s="27"/>
      <c r="B274" s="65"/>
      <c r="C274" s="24"/>
      <c r="D274" s="25"/>
      <c r="E274" s="26"/>
      <c r="F274" s="26"/>
    </row>
    <row r="275" spans="1:6" x14ac:dyDescent="0.2">
      <c r="A275" s="19" t="s">
        <v>171</v>
      </c>
      <c r="B275" s="17" t="s">
        <v>172</v>
      </c>
      <c r="C275" s="20"/>
      <c r="D275" s="23"/>
      <c r="E275" s="18" t="e">
        <f>SUM(#REF!)</f>
        <v>#REF!</v>
      </c>
      <c r="F275" s="29">
        <f>SUM(F239:F273)</f>
        <v>0</v>
      </c>
    </row>
    <row r="276" spans="1:6" x14ac:dyDescent="0.2">
      <c r="A276" s="19"/>
      <c r="B276" s="17"/>
      <c r="C276" s="20"/>
      <c r="D276" s="23"/>
      <c r="E276" s="18"/>
      <c r="F276" s="39"/>
    </row>
    <row r="277" spans="1:6" x14ac:dyDescent="0.2">
      <c r="A277" s="19"/>
      <c r="B277" s="17"/>
      <c r="C277" s="20"/>
      <c r="D277" s="23"/>
      <c r="E277" s="18"/>
      <c r="F277" s="39"/>
    </row>
    <row r="278" spans="1:6" x14ac:dyDescent="0.2">
      <c r="A278" s="35"/>
      <c r="B278" s="13"/>
      <c r="C278" s="14"/>
      <c r="D278" s="9"/>
      <c r="E278" s="16"/>
      <c r="F278" s="16"/>
    </row>
    <row r="279" spans="1:6" ht="11.25" customHeight="1" x14ac:dyDescent="0.2">
      <c r="A279" s="31" t="s">
        <v>140</v>
      </c>
      <c r="B279" s="34" t="s">
        <v>141</v>
      </c>
      <c r="C279" s="9"/>
      <c r="D279" s="9"/>
      <c r="E279" s="16"/>
      <c r="F279" s="16"/>
    </row>
    <row r="280" spans="1:6" ht="11.25" customHeight="1" x14ac:dyDescent="0.2">
      <c r="A280" s="35"/>
      <c r="B280" s="13"/>
      <c r="C280" s="14"/>
      <c r="D280" s="9"/>
      <c r="E280" s="16"/>
      <c r="F280" s="16"/>
    </row>
    <row r="281" spans="1:6" ht="51" customHeight="1" x14ac:dyDescent="0.2">
      <c r="A281" s="35" t="s">
        <v>144</v>
      </c>
      <c r="B281" s="13" t="s">
        <v>151</v>
      </c>
      <c r="C281" s="14"/>
      <c r="D281" s="9"/>
      <c r="E281" s="16"/>
      <c r="F281" s="16"/>
    </row>
    <row r="282" spans="1:6" ht="52.5" customHeight="1" x14ac:dyDescent="0.2">
      <c r="A282" s="35"/>
      <c r="B282" s="13" t="s">
        <v>155</v>
      </c>
      <c r="C282" s="14"/>
      <c r="D282" s="9"/>
      <c r="E282" s="16"/>
      <c r="F282" s="16"/>
    </row>
    <row r="283" spans="1:6" x14ac:dyDescent="0.2">
      <c r="B283" s="8" t="s">
        <v>94</v>
      </c>
      <c r="C283" s="14">
        <v>18</v>
      </c>
      <c r="D283" s="9">
        <v>0</v>
      </c>
      <c r="E283" s="16">
        <f>(C283*D283)</f>
        <v>0</v>
      </c>
      <c r="F283" s="16">
        <f>(C283*D283)</f>
        <v>0</v>
      </c>
    </row>
    <row r="284" spans="1:6" ht="13.5" thickBot="1" x14ac:dyDescent="0.25">
      <c r="A284" s="27"/>
      <c r="B284" s="65"/>
      <c r="C284" s="24"/>
      <c r="D284" s="25"/>
      <c r="E284" s="26"/>
      <c r="F284" s="26"/>
    </row>
    <row r="285" spans="1:6" x14ac:dyDescent="0.2">
      <c r="A285" s="19" t="s">
        <v>173</v>
      </c>
      <c r="B285" s="17" t="s">
        <v>174</v>
      </c>
      <c r="C285" s="20"/>
      <c r="D285" s="23"/>
      <c r="E285" s="18" t="e">
        <f>SUM(#REF!)</f>
        <v>#REF!</v>
      </c>
      <c r="F285" s="29">
        <f>SUM(F66:F283)</f>
        <v>0</v>
      </c>
    </row>
    <row r="286" spans="1:6" x14ac:dyDescent="0.2">
      <c r="A286" s="19"/>
      <c r="B286" s="17"/>
      <c r="C286" s="20"/>
      <c r="D286" s="23"/>
      <c r="E286" s="18"/>
      <c r="F286" s="39"/>
    </row>
    <row r="287" spans="1:6" x14ac:dyDescent="0.2">
      <c r="A287" s="53"/>
      <c r="B287" s="82"/>
      <c r="C287" s="14"/>
      <c r="D287" s="9"/>
      <c r="E287" s="53"/>
      <c r="F287" s="16"/>
    </row>
    <row r="288" spans="1:6" x14ac:dyDescent="0.2">
      <c r="A288" s="53"/>
      <c r="B288" s="82"/>
      <c r="C288" s="14"/>
      <c r="D288" s="9"/>
      <c r="E288" s="53"/>
      <c r="F288" s="16"/>
    </row>
    <row r="289" spans="1:6" x14ac:dyDescent="0.2">
      <c r="A289" s="31" t="s">
        <v>146</v>
      </c>
      <c r="B289" s="34" t="s">
        <v>145</v>
      </c>
      <c r="C289" s="14"/>
      <c r="D289" s="9"/>
      <c r="E289" s="53"/>
      <c r="F289" s="16"/>
    </row>
    <row r="290" spans="1:6" x14ac:dyDescent="0.2">
      <c r="A290" s="31"/>
      <c r="B290" s="34"/>
      <c r="C290" s="14"/>
      <c r="D290" s="9"/>
      <c r="E290" s="53"/>
      <c r="F290" s="16"/>
    </row>
    <row r="291" spans="1:6" ht="114.75" x14ac:dyDescent="0.2">
      <c r="A291" s="35" t="s">
        <v>147</v>
      </c>
      <c r="B291" s="13" t="s">
        <v>191</v>
      </c>
      <c r="C291" s="14"/>
      <c r="D291" s="9"/>
      <c r="E291" s="16"/>
      <c r="F291" s="16"/>
    </row>
    <row r="292" spans="1:6" x14ac:dyDescent="0.2">
      <c r="A292" s="53"/>
      <c r="B292" s="82" t="s">
        <v>120</v>
      </c>
      <c r="C292" s="14">
        <v>1</v>
      </c>
      <c r="D292" s="9">
        <v>0</v>
      </c>
      <c r="E292" s="53"/>
      <c r="F292" s="16">
        <f>(C292*D292)</f>
        <v>0</v>
      </c>
    </row>
    <row r="293" spans="1:6" x14ac:dyDescent="0.2">
      <c r="A293" s="53"/>
      <c r="B293" s="82"/>
      <c r="C293" s="14"/>
      <c r="D293" s="9"/>
      <c r="E293" s="53"/>
      <c r="F293" s="16"/>
    </row>
    <row r="294" spans="1:6" ht="25.5" x14ac:dyDescent="0.2">
      <c r="A294" s="35" t="s">
        <v>152</v>
      </c>
      <c r="B294" s="63" t="s">
        <v>192</v>
      </c>
      <c r="C294" s="14"/>
      <c r="D294" s="9"/>
      <c r="E294" s="53"/>
      <c r="F294" s="16"/>
    </row>
    <row r="295" spans="1:6" x14ac:dyDescent="0.2">
      <c r="A295" s="53"/>
      <c r="B295" s="82" t="s">
        <v>120</v>
      </c>
      <c r="C295" s="14">
        <v>1</v>
      </c>
      <c r="D295" s="9">
        <v>0</v>
      </c>
      <c r="E295" s="53"/>
      <c r="F295" s="16">
        <f>(C295*D295)</f>
        <v>0</v>
      </c>
    </row>
    <row r="296" spans="1:6" x14ac:dyDescent="0.2">
      <c r="A296" s="53"/>
      <c r="B296" s="82"/>
      <c r="C296" s="14"/>
      <c r="D296" s="9"/>
      <c r="E296" s="53"/>
      <c r="F296" s="16"/>
    </row>
    <row r="297" spans="1:6" ht="38.25" x14ac:dyDescent="0.2">
      <c r="A297" s="35" t="s">
        <v>153</v>
      </c>
      <c r="B297" s="63" t="s">
        <v>154</v>
      </c>
      <c r="C297" s="14"/>
      <c r="D297" s="9"/>
      <c r="E297" s="53"/>
      <c r="F297" s="16"/>
    </row>
    <row r="298" spans="1:6" x14ac:dyDescent="0.2">
      <c r="B298" s="8" t="s">
        <v>0</v>
      </c>
      <c r="C298" s="14">
        <v>29</v>
      </c>
      <c r="D298" s="9">
        <v>0</v>
      </c>
      <c r="E298" s="16">
        <f>(C298*D298)</f>
        <v>0</v>
      </c>
      <c r="F298" s="16">
        <f>(C298*D298)</f>
        <v>0</v>
      </c>
    </row>
    <row r="299" spans="1:6" ht="13.5" thickBot="1" x14ac:dyDescent="0.25">
      <c r="A299" s="27"/>
      <c r="B299" s="65"/>
      <c r="C299" s="24"/>
      <c r="D299" s="25"/>
      <c r="E299" s="26"/>
      <c r="F299" s="26"/>
    </row>
    <row r="300" spans="1:6" x14ac:dyDescent="0.2">
      <c r="A300" s="19" t="s">
        <v>175</v>
      </c>
      <c r="B300" s="17" t="s">
        <v>65</v>
      </c>
      <c r="C300" s="20"/>
      <c r="D300" s="23"/>
      <c r="E300" s="18" t="e">
        <f>SUM(#REF!)</f>
        <v>#REF!</v>
      </c>
      <c r="F300" s="29">
        <f>SUM(F81:F298)</f>
        <v>0</v>
      </c>
    </row>
    <row r="301" spans="1:6" x14ac:dyDescent="0.2">
      <c r="A301" s="19"/>
      <c r="B301" s="17"/>
      <c r="C301" s="20"/>
      <c r="D301" s="23"/>
      <c r="E301" s="18"/>
      <c r="F301" s="39"/>
    </row>
    <row r="302" spans="1:6" ht="13.5" thickBot="1" x14ac:dyDescent="0.25">
      <c r="A302" s="22"/>
      <c r="B302" s="22"/>
      <c r="C302" s="101"/>
      <c r="D302" s="22"/>
      <c r="E302" s="22"/>
      <c r="F302" s="22"/>
    </row>
    <row r="303" spans="1:6" x14ac:dyDescent="0.2">
      <c r="A303" s="72" t="s">
        <v>110</v>
      </c>
      <c r="B303" s="66" t="s">
        <v>222</v>
      </c>
      <c r="C303" s="68"/>
      <c r="D303" s="69"/>
      <c r="E303" s="70" t="e">
        <f>SUM(#REF!)</f>
        <v>#REF!</v>
      </c>
      <c r="F303" s="71">
        <f>SUM(F250+F271+F284+F291+F300)</f>
        <v>0</v>
      </c>
    </row>
    <row r="304" spans="1:6" x14ac:dyDescent="0.2">
      <c r="A304" s="72"/>
      <c r="B304" s="66"/>
      <c r="C304" s="68"/>
      <c r="D304" s="69"/>
      <c r="E304" s="70"/>
      <c r="F304" s="71"/>
    </row>
    <row r="305" spans="1:6" x14ac:dyDescent="0.2">
      <c r="A305" s="72"/>
      <c r="B305" s="66"/>
      <c r="C305" s="68"/>
      <c r="D305" s="69"/>
      <c r="E305" s="70"/>
      <c r="F305" s="71"/>
    </row>
    <row r="306" spans="1:6" x14ac:dyDescent="0.2">
      <c r="A306" s="72"/>
      <c r="B306" s="66"/>
      <c r="C306" s="68"/>
      <c r="D306" s="69"/>
      <c r="E306" s="70"/>
      <c r="F306" s="71"/>
    </row>
    <row r="307" spans="1:6" x14ac:dyDescent="0.2">
      <c r="A307" s="74" t="s">
        <v>106</v>
      </c>
      <c r="B307" s="76" t="s">
        <v>107</v>
      </c>
      <c r="C307" s="78"/>
      <c r="D307" s="74"/>
      <c r="E307" s="74"/>
      <c r="F307" s="74"/>
    </row>
    <row r="308" spans="1:6" x14ac:dyDescent="0.2">
      <c r="A308" s="53"/>
      <c r="B308" s="53"/>
      <c r="C308" s="62"/>
      <c r="D308" s="53"/>
      <c r="E308" s="53"/>
      <c r="F308" s="53"/>
    </row>
    <row r="309" spans="1:6" ht="38.25" x14ac:dyDescent="0.2">
      <c r="A309" s="35" t="s">
        <v>121</v>
      </c>
      <c r="B309" s="63" t="s">
        <v>112</v>
      </c>
      <c r="C309" s="62"/>
      <c r="D309" s="53"/>
      <c r="E309" s="53"/>
      <c r="F309" s="53"/>
    </row>
    <row r="310" spans="1:6" x14ac:dyDescent="0.2">
      <c r="A310" s="53"/>
      <c r="B310" s="76" t="s">
        <v>115</v>
      </c>
      <c r="C310" s="9">
        <v>25</v>
      </c>
      <c r="D310" s="9">
        <v>0</v>
      </c>
      <c r="E310" s="53"/>
      <c r="F310" s="16">
        <f>(C310*D310)</f>
        <v>0</v>
      </c>
    </row>
    <row r="311" spans="1:6" x14ac:dyDescent="0.2">
      <c r="A311" s="53"/>
      <c r="B311" s="76" t="s">
        <v>116</v>
      </c>
      <c r="C311" s="9">
        <v>50</v>
      </c>
      <c r="D311" s="9">
        <v>0</v>
      </c>
      <c r="E311" s="53"/>
      <c r="F311" s="16">
        <f>(C311*D311)</f>
        <v>0</v>
      </c>
    </row>
    <row r="312" spans="1:6" x14ac:dyDescent="0.2">
      <c r="A312" s="53"/>
      <c r="B312" s="76" t="s">
        <v>117</v>
      </c>
      <c r="C312" s="9">
        <v>35</v>
      </c>
      <c r="D312" s="9">
        <v>0</v>
      </c>
      <c r="E312" s="53"/>
      <c r="F312" s="16">
        <f>(C312*D312)</f>
        <v>0</v>
      </c>
    </row>
    <row r="313" spans="1:6" x14ac:dyDescent="0.2">
      <c r="A313" s="53"/>
      <c r="B313" s="76" t="s">
        <v>118</v>
      </c>
      <c r="C313" s="9">
        <v>30</v>
      </c>
      <c r="D313" s="9">
        <v>0</v>
      </c>
      <c r="E313" s="53"/>
      <c r="F313" s="16">
        <f>(C313*D313)</f>
        <v>0</v>
      </c>
    </row>
    <row r="314" spans="1:6" ht="11.25" customHeight="1" x14ac:dyDescent="0.2">
      <c r="A314" s="53"/>
      <c r="B314" s="76" t="s">
        <v>113</v>
      </c>
      <c r="C314" s="62"/>
      <c r="D314" s="53"/>
      <c r="E314" s="53"/>
      <c r="F314" s="53"/>
    </row>
    <row r="315" spans="1:6" ht="10.5" customHeight="1" x14ac:dyDescent="0.2">
      <c r="A315" s="53"/>
      <c r="B315" s="53"/>
      <c r="C315" s="62"/>
      <c r="D315" s="53"/>
      <c r="E315" s="53"/>
      <c r="F315" s="53"/>
    </row>
    <row r="316" spans="1:6" ht="38.25" x14ac:dyDescent="0.2">
      <c r="A316" s="35" t="s">
        <v>114</v>
      </c>
      <c r="B316" s="63" t="s">
        <v>119</v>
      </c>
      <c r="C316" s="62"/>
      <c r="D316" s="53"/>
      <c r="E316" s="53"/>
      <c r="F316" s="53"/>
    </row>
    <row r="317" spans="1:6" ht="12" customHeight="1" x14ac:dyDescent="0.2">
      <c r="A317" s="53"/>
      <c r="B317" s="82" t="s">
        <v>120</v>
      </c>
      <c r="C317" s="14">
        <v>1</v>
      </c>
      <c r="D317" s="9">
        <v>0</v>
      </c>
      <c r="E317" s="53"/>
      <c r="F317" s="16">
        <f>(C317*D317)</f>
        <v>0</v>
      </c>
    </row>
    <row r="318" spans="1:6" x14ac:dyDescent="0.2">
      <c r="A318" s="53"/>
      <c r="B318" s="53"/>
      <c r="C318" s="62"/>
      <c r="D318" s="53"/>
      <c r="E318" s="53"/>
      <c r="F318" s="53"/>
    </row>
    <row r="319" spans="1:6" ht="38.25" x14ac:dyDescent="0.2">
      <c r="A319" s="35" t="s">
        <v>122</v>
      </c>
      <c r="B319" s="63" t="s">
        <v>123</v>
      </c>
      <c r="C319" s="62"/>
      <c r="D319" s="53"/>
      <c r="E319" s="53"/>
      <c r="F319" s="53"/>
    </row>
    <row r="320" spans="1:6" x14ac:dyDescent="0.2">
      <c r="A320" s="53"/>
      <c r="B320" s="82" t="s">
        <v>120</v>
      </c>
      <c r="C320" s="14">
        <v>9</v>
      </c>
      <c r="D320" s="9">
        <v>0</v>
      </c>
      <c r="E320" s="53"/>
      <c r="F320" s="16">
        <f>(C320*D320)</f>
        <v>0</v>
      </c>
    </row>
    <row r="321" spans="1:6" x14ac:dyDescent="0.2">
      <c r="A321" s="53"/>
      <c r="B321" s="53"/>
      <c r="C321" s="62"/>
      <c r="D321" s="53"/>
      <c r="E321" s="53"/>
      <c r="F321" s="53"/>
    </row>
    <row r="322" spans="1:6" x14ac:dyDescent="0.2">
      <c r="A322" s="35" t="s">
        <v>127</v>
      </c>
      <c r="B322" s="76" t="s">
        <v>126</v>
      </c>
      <c r="C322" s="62"/>
      <c r="D322" s="53"/>
      <c r="E322" s="53"/>
      <c r="F322" s="53"/>
    </row>
    <row r="323" spans="1:6" x14ac:dyDescent="0.2">
      <c r="A323" s="53"/>
      <c r="B323" s="76" t="s">
        <v>125</v>
      </c>
      <c r="C323" s="62"/>
      <c r="D323" s="53"/>
      <c r="E323" s="53"/>
      <c r="F323" s="53"/>
    </row>
    <row r="324" spans="1:6" x14ac:dyDescent="0.2">
      <c r="A324" s="53"/>
      <c r="B324" s="82" t="s">
        <v>120</v>
      </c>
      <c r="C324" s="14">
        <v>2</v>
      </c>
      <c r="D324" s="9">
        <v>0</v>
      </c>
      <c r="E324" s="53"/>
      <c r="F324" s="16">
        <f>(C324*D324)</f>
        <v>0</v>
      </c>
    </row>
    <row r="325" spans="1:6" x14ac:dyDescent="0.2">
      <c r="A325" s="53"/>
      <c r="B325" s="53"/>
      <c r="C325" s="62"/>
      <c r="D325" s="53"/>
      <c r="E325" s="53"/>
      <c r="F325" s="53"/>
    </row>
    <row r="326" spans="1:6" x14ac:dyDescent="0.2">
      <c r="A326" s="35" t="s">
        <v>128</v>
      </c>
      <c r="B326" s="76" t="s">
        <v>129</v>
      </c>
      <c r="C326" s="62"/>
      <c r="D326" s="53"/>
      <c r="E326" s="53"/>
      <c r="F326" s="53"/>
    </row>
    <row r="327" spans="1:6" x14ac:dyDescent="0.2">
      <c r="A327" s="53"/>
      <c r="B327" s="76" t="s">
        <v>130</v>
      </c>
      <c r="C327" s="62"/>
      <c r="D327" s="53"/>
      <c r="E327" s="53"/>
      <c r="F327" s="53"/>
    </row>
    <row r="328" spans="1:6" x14ac:dyDescent="0.2">
      <c r="A328" s="53"/>
      <c r="B328" s="82" t="s">
        <v>120</v>
      </c>
      <c r="C328" s="14">
        <v>1</v>
      </c>
      <c r="D328" s="9">
        <v>0</v>
      </c>
      <c r="E328" s="53"/>
      <c r="F328" s="16">
        <f>(C328*D328)</f>
        <v>0</v>
      </c>
    </row>
    <row r="329" spans="1:6" x14ac:dyDescent="0.2">
      <c r="A329" s="53"/>
      <c r="B329" s="82"/>
      <c r="C329" s="14"/>
      <c r="D329" s="9"/>
      <c r="E329" s="53"/>
      <c r="F329" s="16"/>
    </row>
    <row r="330" spans="1:6" ht="25.5" x14ac:dyDescent="0.2">
      <c r="A330" s="35" t="s">
        <v>185</v>
      </c>
      <c r="B330" s="63" t="s">
        <v>183</v>
      </c>
      <c r="C330" s="14"/>
      <c r="D330" s="9"/>
      <c r="E330" s="53"/>
      <c r="F330" s="16"/>
    </row>
    <row r="331" spans="1:6" x14ac:dyDescent="0.2">
      <c r="A331" s="53"/>
      <c r="B331" s="82" t="s">
        <v>21</v>
      </c>
      <c r="C331" s="14">
        <v>1</v>
      </c>
      <c r="D331" s="9">
        <v>0</v>
      </c>
      <c r="E331" s="53"/>
      <c r="F331" s="16">
        <f>(C331*D331)</f>
        <v>0</v>
      </c>
    </row>
    <row r="332" spans="1:6" x14ac:dyDescent="0.2">
      <c r="A332" s="53"/>
      <c r="B332" s="82"/>
      <c r="C332" s="14"/>
      <c r="D332" s="9"/>
      <c r="E332" s="53"/>
      <c r="F332" s="16"/>
    </row>
    <row r="333" spans="1:6" x14ac:dyDescent="0.2">
      <c r="A333" s="35" t="s">
        <v>186</v>
      </c>
      <c r="B333" s="63" t="s">
        <v>184</v>
      </c>
      <c r="C333" s="14"/>
      <c r="D333" s="9"/>
      <c r="E333" s="53"/>
      <c r="F333" s="16"/>
    </row>
    <row r="334" spans="1:6" x14ac:dyDescent="0.2">
      <c r="A334" s="53"/>
      <c r="B334" s="82" t="s">
        <v>120</v>
      </c>
      <c r="C334" s="14">
        <v>1</v>
      </c>
      <c r="D334" s="9">
        <v>0</v>
      </c>
      <c r="E334" s="53"/>
      <c r="F334" s="16">
        <f>(C334*D334)</f>
        <v>0</v>
      </c>
    </row>
    <row r="335" spans="1:6" ht="13.5" thickBot="1" x14ac:dyDescent="0.25">
      <c r="A335" s="27"/>
      <c r="B335" s="65"/>
      <c r="C335" s="24"/>
      <c r="D335" s="25"/>
      <c r="E335" s="26"/>
      <c r="F335" s="26"/>
    </row>
    <row r="336" spans="1:6" x14ac:dyDescent="0.2">
      <c r="A336" s="19" t="s">
        <v>106</v>
      </c>
      <c r="B336" s="17" t="s">
        <v>179</v>
      </c>
      <c r="C336" s="20"/>
      <c r="D336" s="23"/>
      <c r="E336" s="18" t="e">
        <f>SUM(#REF!)</f>
        <v>#REF!</v>
      </c>
      <c r="F336" s="29">
        <f>SUM(F309:F334)</f>
        <v>0</v>
      </c>
    </row>
    <row r="337" spans="1:6" x14ac:dyDescent="0.2">
      <c r="A337" s="53"/>
      <c r="B337" s="53"/>
      <c r="C337" s="62"/>
      <c r="D337" s="53"/>
      <c r="E337" s="53"/>
      <c r="F337" s="53"/>
    </row>
    <row r="338" spans="1:6" x14ac:dyDescent="0.2">
      <c r="A338" s="53"/>
      <c r="B338" s="53"/>
      <c r="C338" s="62"/>
      <c r="D338" s="53"/>
      <c r="E338" s="53"/>
      <c r="F338" s="53"/>
    </row>
    <row r="339" spans="1:6" x14ac:dyDescent="0.2">
      <c r="A339" s="67" t="s">
        <v>15</v>
      </c>
      <c r="B339" s="84" t="s">
        <v>224</v>
      </c>
      <c r="C339" s="20"/>
      <c r="D339" s="23"/>
      <c r="E339" s="18"/>
      <c r="F339" s="39"/>
    </row>
    <row r="340" spans="1:6" x14ac:dyDescent="0.2">
      <c r="A340" s="19"/>
      <c r="B340" s="17"/>
      <c r="C340" s="20"/>
      <c r="D340" s="23"/>
      <c r="E340" s="18"/>
      <c r="F340" s="39"/>
    </row>
    <row r="341" spans="1:6" x14ac:dyDescent="0.2">
      <c r="A341" s="72" t="s">
        <v>6</v>
      </c>
      <c r="B341" s="66" t="s">
        <v>13</v>
      </c>
      <c r="C341" s="20"/>
      <c r="D341" s="23"/>
      <c r="E341" s="18"/>
      <c r="F341" s="71">
        <f>SUM(F177)</f>
        <v>0</v>
      </c>
    </row>
    <row r="342" spans="1:6" x14ac:dyDescent="0.2">
      <c r="A342" s="72" t="s">
        <v>11</v>
      </c>
      <c r="B342" s="66" t="s">
        <v>91</v>
      </c>
      <c r="C342" s="20"/>
      <c r="D342" s="23"/>
      <c r="E342" s="18"/>
      <c r="F342" s="71">
        <f>SUM(F191)</f>
        <v>0</v>
      </c>
    </row>
    <row r="343" spans="1:6" x14ac:dyDescent="0.2">
      <c r="A343" s="86" t="s">
        <v>108</v>
      </c>
      <c r="B343" s="87" t="s">
        <v>215</v>
      </c>
      <c r="C343" s="88"/>
      <c r="D343" s="89"/>
      <c r="E343" s="90" t="e">
        <f>SUM(E336:E340)</f>
        <v>#REF!</v>
      </c>
      <c r="F343" s="90">
        <f>SUM(F341:F342)</f>
        <v>0</v>
      </c>
    </row>
    <row r="344" spans="1:6" x14ac:dyDescent="0.2">
      <c r="A344" s="72"/>
      <c r="B344" s="66"/>
      <c r="C344" s="68"/>
      <c r="D344" s="69"/>
      <c r="E344" s="70"/>
      <c r="F344" s="71"/>
    </row>
    <row r="345" spans="1:6" x14ac:dyDescent="0.2">
      <c r="A345" s="72" t="s">
        <v>168</v>
      </c>
      <c r="B345" s="66" t="s">
        <v>216</v>
      </c>
      <c r="C345" s="91"/>
      <c r="D345" s="69"/>
      <c r="E345" s="71"/>
      <c r="F345" s="71">
        <f>SUM(F213)</f>
        <v>0</v>
      </c>
    </row>
    <row r="346" spans="1:6" x14ac:dyDescent="0.2">
      <c r="A346" s="72" t="s">
        <v>169</v>
      </c>
      <c r="B346" s="66" t="s">
        <v>92</v>
      </c>
      <c r="C346" s="91"/>
      <c r="D346" s="69"/>
      <c r="E346" s="71"/>
      <c r="F346" s="71">
        <f>SUM(F243)</f>
        <v>0</v>
      </c>
    </row>
    <row r="347" spans="1:6" x14ac:dyDescent="0.2">
      <c r="A347" s="72" t="s">
        <v>171</v>
      </c>
      <c r="B347" s="66" t="s">
        <v>225</v>
      </c>
      <c r="C347" s="91"/>
      <c r="D347" s="69"/>
      <c r="E347" s="71"/>
      <c r="F347" s="71">
        <f>SUM(F275)</f>
        <v>0</v>
      </c>
    </row>
    <row r="348" spans="1:6" x14ac:dyDescent="0.2">
      <c r="A348" s="72" t="s">
        <v>173</v>
      </c>
      <c r="B348" s="66" t="s">
        <v>226</v>
      </c>
      <c r="C348" s="91"/>
      <c r="D348" s="69"/>
      <c r="E348" s="71"/>
      <c r="F348" s="71">
        <f>SUM(F285)</f>
        <v>0</v>
      </c>
    </row>
    <row r="349" spans="1:6" x14ac:dyDescent="0.2">
      <c r="A349" s="72" t="s">
        <v>175</v>
      </c>
      <c r="B349" s="66" t="s">
        <v>59</v>
      </c>
      <c r="C349" s="91"/>
      <c r="D349" s="69"/>
      <c r="E349" s="71"/>
      <c r="F349" s="71">
        <f>SUM(F300)</f>
        <v>0</v>
      </c>
    </row>
    <row r="350" spans="1:6" x14ac:dyDescent="0.2">
      <c r="A350" s="86" t="s">
        <v>110</v>
      </c>
      <c r="B350" s="87" t="s">
        <v>222</v>
      </c>
      <c r="C350" s="88"/>
      <c r="D350" s="89"/>
      <c r="E350" s="90"/>
      <c r="F350" s="90">
        <f>SUM(F345:F349)</f>
        <v>0</v>
      </c>
    </row>
    <row r="351" spans="1:6" x14ac:dyDescent="0.2">
      <c r="A351" s="72"/>
      <c r="B351" s="66"/>
      <c r="C351" s="68"/>
      <c r="D351" s="69"/>
      <c r="E351" s="70"/>
      <c r="F351" s="71"/>
    </row>
    <row r="352" spans="1:6" x14ac:dyDescent="0.2">
      <c r="A352" s="72" t="s">
        <v>106</v>
      </c>
      <c r="B352" s="66" t="s">
        <v>179</v>
      </c>
      <c r="C352" s="68"/>
      <c r="D352" s="69"/>
      <c r="E352" s="70"/>
      <c r="F352" s="71">
        <f>SUM(F336)</f>
        <v>0</v>
      </c>
    </row>
    <row r="353" spans="1:6" ht="13.5" thickBot="1" x14ac:dyDescent="0.25">
      <c r="A353" s="92"/>
      <c r="B353" s="93"/>
      <c r="C353" s="94"/>
      <c r="D353" s="95"/>
      <c r="E353" s="96"/>
      <c r="F353" s="96"/>
    </row>
    <row r="354" spans="1:6" x14ac:dyDescent="0.2">
      <c r="A354" s="67" t="s">
        <v>15</v>
      </c>
      <c r="B354" s="84" t="s">
        <v>14</v>
      </c>
      <c r="C354" s="97"/>
      <c r="D354" s="98"/>
      <c r="E354" s="99"/>
      <c r="F354" s="100">
        <f>SUM(F343+F350+F352)</f>
        <v>0</v>
      </c>
    </row>
    <row r="355" spans="1:6" x14ac:dyDescent="0.2">
      <c r="A355" s="53"/>
      <c r="B355" s="53"/>
      <c r="C355" s="62"/>
      <c r="D355" s="53"/>
      <c r="E355" s="53"/>
      <c r="F355" s="53"/>
    </row>
    <row r="356" spans="1:6" x14ac:dyDescent="0.2">
      <c r="A356" s="53"/>
      <c r="B356" s="53"/>
      <c r="C356" s="62"/>
      <c r="D356" s="53"/>
      <c r="E356" s="53"/>
      <c r="F356" s="53"/>
    </row>
    <row r="357" spans="1:6" x14ac:dyDescent="0.2">
      <c r="A357" s="53"/>
      <c r="B357" s="53"/>
      <c r="C357" s="62"/>
      <c r="D357" s="53"/>
      <c r="E357" s="53"/>
      <c r="F357" s="53"/>
    </row>
    <row r="358" spans="1:6" x14ac:dyDescent="0.2">
      <c r="A358" s="53"/>
      <c r="B358" s="53"/>
      <c r="C358" s="62"/>
      <c r="D358" s="53"/>
      <c r="E358" s="53"/>
      <c r="F358" s="53"/>
    </row>
    <row r="359" spans="1:6" x14ac:dyDescent="0.2">
      <c r="A359" s="12"/>
      <c r="B359" s="7"/>
      <c r="C359" s="102"/>
      <c r="D359" s="103"/>
      <c r="E359" s="18"/>
      <c r="F359" s="18"/>
    </row>
    <row r="360" spans="1:6" x14ac:dyDescent="0.2">
      <c r="A360" s="67" t="s">
        <v>17</v>
      </c>
      <c r="B360" s="84" t="s">
        <v>227</v>
      </c>
      <c r="C360" s="97"/>
      <c r="D360" s="98"/>
      <c r="E360" s="99"/>
      <c r="F360" s="104"/>
    </row>
    <row r="361" spans="1:6" x14ac:dyDescent="0.2">
      <c r="A361" s="12"/>
      <c r="B361" s="105"/>
      <c r="C361" s="102"/>
      <c r="D361" s="103"/>
      <c r="E361" s="18"/>
      <c r="F361" s="18"/>
    </row>
    <row r="362" spans="1:6" ht="14.25" x14ac:dyDescent="0.2">
      <c r="A362" s="33" t="s">
        <v>108</v>
      </c>
      <c r="B362" s="80" t="s">
        <v>109</v>
      </c>
      <c r="C362" s="14"/>
      <c r="D362" s="9"/>
      <c r="E362" s="16"/>
      <c r="F362" s="16"/>
    </row>
    <row r="363" spans="1:6" x14ac:dyDescent="0.2">
      <c r="B363" s="4"/>
      <c r="C363" s="9"/>
      <c r="D363" s="9"/>
      <c r="E363" s="16"/>
      <c r="F363" s="16"/>
    </row>
    <row r="364" spans="1:6" x14ac:dyDescent="0.2">
      <c r="A364" s="31" t="s">
        <v>3</v>
      </c>
      <c r="B364" s="34" t="s">
        <v>2</v>
      </c>
      <c r="C364" s="9"/>
      <c r="D364" s="9"/>
      <c r="E364" s="16"/>
      <c r="F364" s="16"/>
    </row>
    <row r="365" spans="1:6" x14ac:dyDescent="0.2">
      <c r="A365" s="10"/>
      <c r="B365" s="105"/>
      <c r="C365" s="106"/>
      <c r="D365" s="107"/>
      <c r="E365" s="108"/>
      <c r="F365" s="108"/>
    </row>
    <row r="366" spans="1:6" ht="78" customHeight="1" x14ac:dyDescent="0.2">
      <c r="A366" s="35" t="s">
        <v>4</v>
      </c>
      <c r="B366" s="105" t="s">
        <v>233</v>
      </c>
      <c r="C366" s="106"/>
      <c r="D366" s="107"/>
      <c r="E366" s="108"/>
      <c r="F366" s="108"/>
    </row>
    <row r="367" spans="1:6" x14ac:dyDescent="0.2">
      <c r="A367" s="12"/>
      <c r="B367" s="109" t="s">
        <v>0</v>
      </c>
      <c r="C367" s="106">
        <v>18</v>
      </c>
      <c r="D367" s="107">
        <v>0</v>
      </c>
      <c r="F367" s="108">
        <f t="shared" ref="F367" si="0">(C367*D367)</f>
        <v>0</v>
      </c>
    </row>
    <row r="368" spans="1:6" x14ac:dyDescent="0.2">
      <c r="A368" s="35"/>
      <c r="B368" s="105"/>
      <c r="C368" s="106"/>
      <c r="D368" s="107"/>
      <c r="E368" s="108"/>
      <c r="F368" s="108"/>
    </row>
    <row r="369" spans="1:6" ht="25.5" customHeight="1" x14ac:dyDescent="0.2">
      <c r="A369" s="35" t="s">
        <v>5</v>
      </c>
      <c r="B369" s="105" t="s">
        <v>299</v>
      </c>
      <c r="C369" s="106"/>
      <c r="D369" s="107"/>
      <c r="E369" s="108"/>
      <c r="F369" s="108"/>
    </row>
    <row r="370" spans="1:6" x14ac:dyDescent="0.2">
      <c r="A370" s="12"/>
      <c r="B370" s="109" t="s">
        <v>0</v>
      </c>
      <c r="C370" s="106">
        <v>8</v>
      </c>
      <c r="D370" s="107">
        <v>0</v>
      </c>
      <c r="F370" s="108">
        <f t="shared" ref="F370" si="1">(C370*D370)</f>
        <v>0</v>
      </c>
    </row>
    <row r="371" spans="1:6" x14ac:dyDescent="0.2">
      <c r="A371" s="35"/>
      <c r="B371" s="105"/>
      <c r="C371" s="106"/>
      <c r="D371" s="107"/>
      <c r="E371" s="108"/>
      <c r="F371" s="108"/>
    </row>
    <row r="372" spans="1:6" ht="25.5" x14ac:dyDescent="0.2">
      <c r="A372" s="35" t="s">
        <v>18</v>
      </c>
      <c r="B372" s="105" t="s">
        <v>234</v>
      </c>
      <c r="C372" s="106"/>
      <c r="D372" s="107"/>
      <c r="E372" s="108"/>
      <c r="F372" s="108"/>
    </row>
    <row r="373" spans="1:6" x14ac:dyDescent="0.2">
      <c r="A373" s="12"/>
      <c r="B373" s="109" t="s">
        <v>235</v>
      </c>
      <c r="C373" s="106">
        <v>8</v>
      </c>
      <c r="D373" s="107">
        <v>0</v>
      </c>
      <c r="F373" s="108">
        <f t="shared" ref="F373" si="2">(C373*D373)</f>
        <v>0</v>
      </c>
    </row>
    <row r="374" spans="1:6" x14ac:dyDescent="0.2">
      <c r="A374" s="12"/>
      <c r="B374" s="109"/>
      <c r="C374" s="106"/>
      <c r="D374" s="107"/>
      <c r="F374" s="108"/>
    </row>
    <row r="375" spans="1:6" ht="25.5" x14ac:dyDescent="0.2">
      <c r="A375" s="35" t="s">
        <v>19</v>
      </c>
      <c r="B375" s="105" t="s">
        <v>236</v>
      </c>
      <c r="C375" s="106"/>
      <c r="D375" s="107"/>
      <c r="F375" s="108"/>
    </row>
    <row r="376" spans="1:6" x14ac:dyDescent="0.2">
      <c r="A376" s="12"/>
      <c r="B376" s="109" t="s">
        <v>235</v>
      </c>
      <c r="C376" s="106">
        <v>15</v>
      </c>
      <c r="D376" s="107">
        <v>0</v>
      </c>
      <c r="F376" s="108">
        <f t="shared" ref="F376" si="3">(C376*D376)</f>
        <v>0</v>
      </c>
    </row>
    <row r="377" spans="1:6" ht="13.5" thickBot="1" x14ac:dyDescent="0.25">
      <c r="A377" s="110"/>
      <c r="B377" s="111"/>
      <c r="C377" s="112"/>
      <c r="D377" s="112"/>
      <c r="E377" s="26"/>
      <c r="F377" s="113"/>
    </row>
    <row r="378" spans="1:6" x14ac:dyDescent="0.2">
      <c r="A378" s="114" t="s">
        <v>6</v>
      </c>
      <c r="B378" s="17" t="s">
        <v>237</v>
      </c>
      <c r="C378" s="102"/>
      <c r="D378" s="115"/>
      <c r="E378" s="18">
        <f ca="1">SUM(E357:E395)</f>
        <v>0</v>
      </c>
      <c r="F378" s="18">
        <f>SUM(F367:F376)</f>
        <v>0</v>
      </c>
    </row>
    <row r="379" spans="1:6" x14ac:dyDescent="0.2">
      <c r="B379" s="116"/>
      <c r="C379" s="107"/>
      <c r="D379" s="107"/>
      <c r="E379" s="108"/>
      <c r="F379" s="108"/>
    </row>
    <row r="380" spans="1:6" x14ac:dyDescent="0.2">
      <c r="B380" s="116"/>
      <c r="C380" s="107"/>
      <c r="D380" s="107"/>
      <c r="E380" s="108"/>
      <c r="F380" s="108"/>
    </row>
    <row r="381" spans="1:6" x14ac:dyDescent="0.2">
      <c r="B381" s="116"/>
      <c r="C381" s="107"/>
      <c r="D381" s="107"/>
      <c r="E381" s="108"/>
      <c r="F381" s="108"/>
    </row>
    <row r="382" spans="1:6" x14ac:dyDescent="0.2">
      <c r="B382" s="116"/>
      <c r="C382" s="107"/>
      <c r="D382" s="107"/>
      <c r="E382" s="108"/>
      <c r="F382" s="108"/>
    </row>
    <row r="383" spans="1:6" x14ac:dyDescent="0.2">
      <c r="A383" s="117" t="s">
        <v>11</v>
      </c>
      <c r="B383" s="34" t="s">
        <v>91</v>
      </c>
      <c r="C383" s="107"/>
      <c r="D383" s="107"/>
      <c r="E383" s="108"/>
      <c r="F383" s="108"/>
    </row>
    <row r="384" spans="1:6" x14ac:dyDescent="0.2">
      <c r="B384" s="116"/>
      <c r="C384" s="107"/>
      <c r="D384" s="107"/>
      <c r="E384" s="108"/>
      <c r="F384" s="108"/>
    </row>
    <row r="385" spans="1:6" ht="25.5" x14ac:dyDescent="0.2">
      <c r="A385" s="35" t="s">
        <v>9</v>
      </c>
      <c r="B385" s="116" t="s">
        <v>238</v>
      </c>
      <c r="C385" s="107"/>
      <c r="D385" s="107"/>
      <c r="E385" s="108"/>
      <c r="F385" s="108"/>
    </row>
    <row r="386" spans="1:6" x14ac:dyDescent="0.2">
      <c r="A386" s="118"/>
      <c r="B386" s="8" t="s">
        <v>0</v>
      </c>
      <c r="C386" s="106">
        <v>18</v>
      </c>
      <c r="D386" s="107">
        <v>0</v>
      </c>
      <c r="E386" s="108"/>
      <c r="F386" s="108">
        <f>(C386*D386)</f>
        <v>0</v>
      </c>
    </row>
    <row r="387" spans="1:6" ht="14.25" x14ac:dyDescent="0.2">
      <c r="A387" s="119"/>
      <c r="B387" s="120"/>
      <c r="C387" s="121"/>
      <c r="D387" s="15"/>
      <c r="E387" s="16"/>
      <c r="F387" s="16"/>
    </row>
    <row r="388" spans="1:6" ht="51" x14ac:dyDescent="0.2">
      <c r="A388" s="35" t="s">
        <v>10</v>
      </c>
      <c r="B388" s="13" t="s">
        <v>239</v>
      </c>
      <c r="C388" s="121"/>
      <c r="D388" s="15"/>
      <c r="E388" s="16"/>
      <c r="F388" s="16"/>
    </row>
    <row r="389" spans="1:6" x14ac:dyDescent="0.2">
      <c r="A389" s="118"/>
      <c r="B389" s="8" t="s">
        <v>0</v>
      </c>
      <c r="C389" s="106">
        <v>18</v>
      </c>
      <c r="D389" s="107">
        <v>0</v>
      </c>
      <c r="E389" s="108"/>
      <c r="F389" s="108">
        <f>(C389*D389)</f>
        <v>0</v>
      </c>
    </row>
    <row r="390" spans="1:6" x14ac:dyDescent="0.2">
      <c r="B390" s="122"/>
      <c r="C390" s="121"/>
      <c r="D390" s="15"/>
      <c r="E390" s="16"/>
      <c r="F390" s="16"/>
    </row>
    <row r="391" spans="1:6" ht="25.5" x14ac:dyDescent="0.2">
      <c r="A391" s="123" t="s">
        <v>16</v>
      </c>
      <c r="B391" s="124" t="s">
        <v>240</v>
      </c>
      <c r="C391" s="121"/>
      <c r="D391" s="15"/>
      <c r="E391" s="16"/>
      <c r="F391" s="16"/>
    </row>
    <row r="392" spans="1:6" x14ac:dyDescent="0.2">
      <c r="A392" s="118"/>
      <c r="B392" s="8" t="s">
        <v>0</v>
      </c>
      <c r="C392" s="106">
        <v>18</v>
      </c>
      <c r="D392" s="107">
        <v>0</v>
      </c>
      <c r="E392" s="108"/>
      <c r="F392" s="108">
        <f>(C392*D392)</f>
        <v>0</v>
      </c>
    </row>
    <row r="393" spans="1:6" ht="13.5" thickBot="1" x14ac:dyDescent="0.25">
      <c r="A393" s="27"/>
      <c r="B393" s="22"/>
      <c r="C393" s="24"/>
      <c r="D393" s="25"/>
      <c r="E393" s="26"/>
      <c r="F393" s="26"/>
    </row>
    <row r="394" spans="1:6" x14ac:dyDescent="0.2">
      <c r="A394" s="19" t="s">
        <v>11</v>
      </c>
      <c r="B394" s="17" t="s">
        <v>159</v>
      </c>
      <c r="C394" s="20"/>
      <c r="D394" s="23"/>
      <c r="E394" s="18">
        <f>SUM(E392:E392)</f>
        <v>0</v>
      </c>
      <c r="F394" s="29">
        <f>SUM(F386:F392)</f>
        <v>0</v>
      </c>
    </row>
    <row r="395" spans="1:6" x14ac:dyDescent="0.2">
      <c r="A395" s="118"/>
      <c r="B395" s="8"/>
      <c r="C395" s="106"/>
      <c r="D395" s="107"/>
      <c r="E395" s="108"/>
      <c r="F395" s="108"/>
    </row>
    <row r="398" spans="1:6" x14ac:dyDescent="0.2">
      <c r="A398" s="31" t="s">
        <v>12</v>
      </c>
      <c r="B398" s="125" t="s">
        <v>210</v>
      </c>
    </row>
    <row r="400" spans="1:6" x14ac:dyDescent="0.2">
      <c r="C400" s="126"/>
    </row>
    <row r="401" spans="1:6" ht="51" x14ac:dyDescent="0.2">
      <c r="A401" s="35" t="s">
        <v>60</v>
      </c>
      <c r="B401" s="13" t="s">
        <v>241</v>
      </c>
      <c r="C401" s="126"/>
    </row>
    <row r="402" spans="1:6" x14ac:dyDescent="0.2">
      <c r="B402" s="52" t="s">
        <v>235</v>
      </c>
      <c r="C402" s="106">
        <v>8</v>
      </c>
      <c r="D402" s="107">
        <v>0</v>
      </c>
      <c r="F402" s="108">
        <f>(C402*D402)</f>
        <v>0</v>
      </c>
    </row>
    <row r="403" spans="1:6" x14ac:dyDescent="0.2">
      <c r="C403" s="126"/>
    </row>
    <row r="404" spans="1:6" ht="63.75" x14ac:dyDescent="0.2">
      <c r="A404" s="35" t="s">
        <v>242</v>
      </c>
      <c r="B404" s="13" t="s">
        <v>243</v>
      </c>
      <c r="C404" s="126"/>
    </row>
    <row r="405" spans="1:6" x14ac:dyDescent="0.2">
      <c r="B405" s="13" t="s">
        <v>244</v>
      </c>
      <c r="C405" s="106">
        <v>8</v>
      </c>
      <c r="D405" s="107">
        <v>0</v>
      </c>
      <c r="F405" s="108">
        <f>(C405*D405)</f>
        <v>0</v>
      </c>
    </row>
    <row r="406" spans="1:6" ht="13.5" thickBot="1" x14ac:dyDescent="0.25">
      <c r="A406" s="27"/>
      <c r="B406" s="22"/>
      <c r="C406" s="24"/>
      <c r="D406" s="25"/>
      <c r="E406" s="26"/>
      <c r="F406" s="26"/>
    </row>
    <row r="407" spans="1:6" x14ac:dyDescent="0.2">
      <c r="A407" s="19" t="s">
        <v>12</v>
      </c>
      <c r="B407" s="17" t="s">
        <v>245</v>
      </c>
      <c r="C407" s="20"/>
      <c r="D407" s="23"/>
      <c r="E407" s="18">
        <f>SUM(E401:E404)</f>
        <v>0</v>
      </c>
      <c r="F407" s="29">
        <f>SUM(F400:F405)</f>
        <v>0</v>
      </c>
    </row>
    <row r="408" spans="1:6" x14ac:dyDescent="0.2">
      <c r="C408" s="126"/>
    </row>
    <row r="409" spans="1:6" x14ac:dyDescent="0.2">
      <c r="C409" s="126"/>
    </row>
    <row r="410" spans="1:6" x14ac:dyDescent="0.2">
      <c r="A410" s="31" t="s">
        <v>211</v>
      </c>
      <c r="B410" s="125" t="s">
        <v>212</v>
      </c>
      <c r="C410" s="126"/>
    </row>
    <row r="411" spans="1:6" x14ac:dyDescent="0.2">
      <c r="C411" s="126"/>
    </row>
    <row r="412" spans="1:6" ht="66.75" customHeight="1" x14ac:dyDescent="0.2">
      <c r="A412" s="35" t="s">
        <v>246</v>
      </c>
      <c r="B412" s="13" t="s">
        <v>247</v>
      </c>
      <c r="C412" s="126"/>
    </row>
    <row r="413" spans="1:6" x14ac:dyDescent="0.2">
      <c r="A413" s="35"/>
      <c r="B413" s="8" t="s">
        <v>0</v>
      </c>
      <c r="C413" s="106">
        <v>10</v>
      </c>
      <c r="D413" s="107">
        <v>0</v>
      </c>
      <c r="F413" s="108">
        <v>0</v>
      </c>
    </row>
    <row r="414" spans="1:6" ht="13.5" thickBot="1" x14ac:dyDescent="0.25">
      <c r="A414" s="27"/>
      <c r="B414" s="22"/>
      <c r="C414" s="24"/>
      <c r="D414" s="25"/>
      <c r="E414" s="26"/>
      <c r="F414" s="26"/>
    </row>
    <row r="415" spans="1:6" x14ac:dyDescent="0.2">
      <c r="A415" s="19" t="s">
        <v>211</v>
      </c>
      <c r="B415" s="17" t="s">
        <v>248</v>
      </c>
      <c r="C415" s="20"/>
      <c r="D415" s="23"/>
      <c r="E415" s="18">
        <f>SUM(E412:E413)</f>
        <v>0</v>
      </c>
      <c r="F415" s="29">
        <f>SUM(F411:F413)</f>
        <v>0</v>
      </c>
    </row>
    <row r="416" spans="1:6" x14ac:dyDescent="0.2">
      <c r="C416" s="126"/>
    </row>
    <row r="417" spans="1:6" x14ac:dyDescent="0.2">
      <c r="C417" s="126"/>
    </row>
    <row r="418" spans="1:6" x14ac:dyDescent="0.2">
      <c r="C418" s="126"/>
    </row>
    <row r="419" spans="1:6" x14ac:dyDescent="0.2">
      <c r="A419" s="31" t="s">
        <v>213</v>
      </c>
      <c r="B419" s="125" t="s">
        <v>214</v>
      </c>
      <c r="C419" s="126"/>
    </row>
    <row r="420" spans="1:6" x14ac:dyDescent="0.2">
      <c r="C420" s="126"/>
    </row>
    <row r="421" spans="1:6" ht="38.25" customHeight="1" x14ac:dyDescent="0.2">
      <c r="A421" s="35" t="s">
        <v>249</v>
      </c>
      <c r="B421" s="127" t="s">
        <v>250</v>
      </c>
      <c r="C421" s="126"/>
    </row>
    <row r="422" spans="1:6" x14ac:dyDescent="0.2">
      <c r="B422" s="8" t="s">
        <v>0</v>
      </c>
      <c r="C422" s="106">
        <v>40</v>
      </c>
      <c r="D422" s="107">
        <v>0</v>
      </c>
      <c r="F422" s="108">
        <f>(C422*D422)</f>
        <v>0</v>
      </c>
    </row>
    <row r="423" spans="1:6" ht="13.5" thickBot="1" x14ac:dyDescent="0.25">
      <c r="A423" s="27"/>
      <c r="B423" s="22"/>
      <c r="C423" s="24"/>
      <c r="D423" s="25"/>
      <c r="E423" s="26"/>
      <c r="F423" s="26"/>
    </row>
    <row r="424" spans="1:6" x14ac:dyDescent="0.2">
      <c r="A424" s="19" t="s">
        <v>213</v>
      </c>
      <c r="B424" s="17" t="s">
        <v>251</v>
      </c>
      <c r="C424" s="20"/>
      <c r="D424" s="23"/>
      <c r="E424" s="18">
        <f>SUM(E418:E421)</f>
        <v>0</v>
      </c>
      <c r="F424" s="29">
        <f>SUM(F417:F422)</f>
        <v>0</v>
      </c>
    </row>
    <row r="425" spans="1:6" x14ac:dyDescent="0.2">
      <c r="C425" s="126"/>
    </row>
    <row r="426" spans="1:6" ht="13.5" thickBot="1" x14ac:dyDescent="0.25">
      <c r="A426" s="22"/>
      <c r="B426" s="22"/>
      <c r="C426" s="101"/>
      <c r="D426" s="22"/>
      <c r="E426" s="22"/>
      <c r="F426" s="22"/>
    </row>
    <row r="427" spans="1:6" x14ac:dyDescent="0.2">
      <c r="A427" s="72" t="s">
        <v>108</v>
      </c>
      <c r="B427" s="66" t="s">
        <v>215</v>
      </c>
      <c r="C427" s="68"/>
      <c r="D427" s="69"/>
      <c r="E427" s="70" t="e">
        <f>SUM(#REF!)</f>
        <v>#REF!</v>
      </c>
      <c r="F427" s="71">
        <f>SUM(F378+F394+F407+F415+F424)</f>
        <v>0</v>
      </c>
    </row>
    <row r="428" spans="1:6" x14ac:dyDescent="0.2">
      <c r="C428" s="126"/>
    </row>
    <row r="429" spans="1:6" x14ac:dyDescent="0.2">
      <c r="C429" s="126"/>
    </row>
    <row r="430" spans="1:6" ht="14.25" x14ac:dyDescent="0.2">
      <c r="A430" s="33" t="s">
        <v>110</v>
      </c>
      <c r="B430" s="80" t="s">
        <v>111</v>
      </c>
      <c r="C430" s="14"/>
      <c r="D430" s="9"/>
      <c r="E430" s="16"/>
      <c r="F430" s="16"/>
    </row>
    <row r="431" spans="1:6" x14ac:dyDescent="0.2">
      <c r="C431" s="126"/>
    </row>
    <row r="432" spans="1:6" x14ac:dyDescent="0.2">
      <c r="C432" s="126"/>
    </row>
    <row r="433" spans="1:6" x14ac:dyDescent="0.2">
      <c r="A433" s="31" t="s">
        <v>168</v>
      </c>
      <c r="B433" s="125" t="s">
        <v>92</v>
      </c>
      <c r="C433" s="126"/>
    </row>
    <row r="434" spans="1:6" x14ac:dyDescent="0.2">
      <c r="C434" s="2"/>
    </row>
    <row r="435" spans="1:6" ht="63.75" x14ac:dyDescent="0.2">
      <c r="A435" s="35" t="s">
        <v>100</v>
      </c>
      <c r="B435" s="13" t="s">
        <v>252</v>
      </c>
      <c r="C435" s="2"/>
    </row>
    <row r="436" spans="1:6" x14ac:dyDescent="0.2">
      <c r="A436" s="35"/>
      <c r="B436" s="13" t="s">
        <v>253</v>
      </c>
      <c r="C436" s="2"/>
    </row>
    <row r="437" spans="1:6" x14ac:dyDescent="0.2">
      <c r="A437" s="35"/>
      <c r="B437" s="8" t="s">
        <v>0</v>
      </c>
      <c r="C437" s="106">
        <v>10</v>
      </c>
      <c r="D437" s="107">
        <v>0</v>
      </c>
      <c r="F437" s="108">
        <v>0</v>
      </c>
    </row>
    <row r="438" spans="1:6" x14ac:dyDescent="0.2">
      <c r="C438" s="2"/>
    </row>
    <row r="439" spans="1:6" ht="78.75" customHeight="1" x14ac:dyDescent="0.2">
      <c r="A439" s="35" t="s">
        <v>104</v>
      </c>
      <c r="B439" s="13" t="s">
        <v>254</v>
      </c>
      <c r="C439" s="2"/>
    </row>
    <row r="440" spans="1:6" x14ac:dyDescent="0.2">
      <c r="B440" s="8" t="s">
        <v>0</v>
      </c>
      <c r="C440" s="106">
        <v>8</v>
      </c>
      <c r="D440" s="107">
        <v>0</v>
      </c>
      <c r="F440" s="108">
        <v>0</v>
      </c>
    </row>
    <row r="441" spans="1:6" ht="13.5" thickBot="1" x14ac:dyDescent="0.25">
      <c r="A441" s="27"/>
      <c r="B441" s="22"/>
      <c r="C441" s="24"/>
      <c r="D441" s="25"/>
      <c r="E441" s="26"/>
      <c r="F441" s="26"/>
    </row>
    <row r="442" spans="1:6" x14ac:dyDescent="0.2">
      <c r="A442" s="19" t="s">
        <v>168</v>
      </c>
      <c r="B442" s="17" t="s">
        <v>170</v>
      </c>
      <c r="C442" s="20"/>
      <c r="D442" s="23"/>
      <c r="E442" s="18">
        <f>SUM(E439:E440)</f>
        <v>0</v>
      </c>
      <c r="F442" s="29">
        <f>SUM(F435:F440)</f>
        <v>0</v>
      </c>
    </row>
    <row r="443" spans="1:6" x14ac:dyDescent="0.2">
      <c r="C443" s="2"/>
    </row>
    <row r="444" spans="1:6" x14ac:dyDescent="0.2">
      <c r="C444" s="2"/>
    </row>
    <row r="445" spans="1:6" x14ac:dyDescent="0.2">
      <c r="A445" s="31" t="s">
        <v>169</v>
      </c>
      <c r="B445" s="125" t="s">
        <v>216</v>
      </c>
      <c r="C445" s="2"/>
    </row>
    <row r="446" spans="1:6" x14ac:dyDescent="0.2">
      <c r="C446" s="2"/>
    </row>
    <row r="447" spans="1:6" ht="141.75" customHeight="1" x14ac:dyDescent="0.2">
      <c r="A447" s="35" t="s">
        <v>98</v>
      </c>
      <c r="B447" s="13" t="s">
        <v>255</v>
      </c>
      <c r="C447" s="2"/>
    </row>
    <row r="448" spans="1:6" x14ac:dyDescent="0.2">
      <c r="B448" s="8" t="s">
        <v>0</v>
      </c>
      <c r="C448" s="106">
        <v>6.65</v>
      </c>
      <c r="D448" s="107">
        <v>0</v>
      </c>
      <c r="F448" s="108">
        <f>(C448*D448)</f>
        <v>0</v>
      </c>
    </row>
    <row r="449" spans="1:6" ht="13.5" thickBot="1" x14ac:dyDescent="0.25">
      <c r="A449" s="27"/>
      <c r="B449" s="22"/>
      <c r="C449" s="24"/>
      <c r="D449" s="25"/>
      <c r="E449" s="26"/>
      <c r="F449" s="26"/>
    </row>
    <row r="450" spans="1:6" x14ac:dyDescent="0.2">
      <c r="A450" s="19" t="s">
        <v>169</v>
      </c>
      <c r="B450" s="17" t="s">
        <v>162</v>
      </c>
      <c r="C450" s="20"/>
      <c r="D450" s="23"/>
      <c r="E450" s="18">
        <f>SUM(E444:E447)</f>
        <v>0</v>
      </c>
      <c r="F450" s="29">
        <f>SUM(F448)</f>
        <v>0</v>
      </c>
    </row>
    <row r="451" spans="1:6" x14ac:dyDescent="0.2">
      <c r="C451" s="2"/>
    </row>
    <row r="452" spans="1:6" x14ac:dyDescent="0.2">
      <c r="C452" s="2"/>
    </row>
    <row r="453" spans="1:6" x14ac:dyDescent="0.2">
      <c r="A453" s="31" t="s">
        <v>171</v>
      </c>
      <c r="B453" s="125" t="s">
        <v>217</v>
      </c>
      <c r="C453" s="2"/>
    </row>
    <row r="454" spans="1:6" x14ac:dyDescent="0.2">
      <c r="C454" s="2"/>
    </row>
    <row r="455" spans="1:6" ht="89.25" x14ac:dyDescent="0.2">
      <c r="A455" s="35" t="s">
        <v>133</v>
      </c>
      <c r="B455" s="13" t="s">
        <v>256</v>
      </c>
      <c r="C455" s="2"/>
    </row>
    <row r="456" spans="1:6" x14ac:dyDescent="0.2">
      <c r="B456" s="8" t="s">
        <v>94</v>
      </c>
      <c r="C456" s="106">
        <v>60</v>
      </c>
      <c r="D456" s="107">
        <v>0</v>
      </c>
      <c r="F456" s="108">
        <f>(C456*D456)</f>
        <v>0</v>
      </c>
    </row>
    <row r="457" spans="1:6" ht="13.5" thickBot="1" x14ac:dyDescent="0.25">
      <c r="A457" s="27"/>
      <c r="B457" s="22"/>
      <c r="C457" s="24"/>
      <c r="D457" s="25"/>
      <c r="E457" s="26"/>
      <c r="F457" s="26"/>
    </row>
    <row r="458" spans="1:6" x14ac:dyDescent="0.2">
      <c r="A458" s="19" t="s">
        <v>171</v>
      </c>
      <c r="B458" s="17" t="s">
        <v>257</v>
      </c>
      <c r="C458" s="20"/>
      <c r="D458" s="23"/>
      <c r="E458" s="18" t="e">
        <f>SUM(#REF!)</f>
        <v>#REF!</v>
      </c>
      <c r="F458" s="29">
        <f>SUM(F454:F456)</f>
        <v>0</v>
      </c>
    </row>
    <row r="459" spans="1:6" x14ac:dyDescent="0.2">
      <c r="C459" s="2"/>
    </row>
    <row r="460" spans="1:6" x14ac:dyDescent="0.2">
      <c r="C460" s="2"/>
    </row>
    <row r="461" spans="1:6" x14ac:dyDescent="0.2">
      <c r="A461" s="31" t="s">
        <v>173</v>
      </c>
      <c r="B461" s="125" t="s">
        <v>218</v>
      </c>
      <c r="C461" s="2"/>
    </row>
    <row r="462" spans="1:6" x14ac:dyDescent="0.2">
      <c r="C462" s="2"/>
    </row>
    <row r="463" spans="1:6" ht="38.25" x14ac:dyDescent="0.2">
      <c r="A463" s="35" t="s">
        <v>144</v>
      </c>
      <c r="B463" s="13" t="s">
        <v>258</v>
      </c>
      <c r="C463" s="2"/>
    </row>
    <row r="464" spans="1:6" ht="38.25" x14ac:dyDescent="0.2">
      <c r="A464" s="35"/>
      <c r="B464" s="13" t="s">
        <v>259</v>
      </c>
      <c r="C464" s="2"/>
    </row>
    <row r="465" spans="1:6" ht="89.25" x14ac:dyDescent="0.2">
      <c r="A465" s="35"/>
      <c r="B465" s="13" t="s">
        <v>260</v>
      </c>
      <c r="C465" s="2"/>
    </row>
    <row r="466" spans="1:6" x14ac:dyDescent="0.2">
      <c r="B466" s="8" t="s">
        <v>21</v>
      </c>
      <c r="C466" s="106">
        <v>18</v>
      </c>
      <c r="D466" s="107">
        <v>0</v>
      </c>
      <c r="F466" s="108">
        <f>(C466*D466)</f>
        <v>0</v>
      </c>
    </row>
    <row r="467" spans="1:6" x14ac:dyDescent="0.2">
      <c r="B467" s="8"/>
      <c r="C467" s="106"/>
      <c r="D467" s="107"/>
      <c r="F467" s="108"/>
    </row>
    <row r="468" spans="1:6" ht="51" x14ac:dyDescent="0.2">
      <c r="A468" s="35" t="s">
        <v>261</v>
      </c>
      <c r="B468" s="13" t="s">
        <v>262</v>
      </c>
      <c r="C468" s="106"/>
      <c r="D468" s="107"/>
      <c r="F468" s="108"/>
    </row>
    <row r="469" spans="1:6" ht="51" x14ac:dyDescent="0.2">
      <c r="B469" s="13" t="s">
        <v>263</v>
      </c>
      <c r="C469" s="106"/>
      <c r="D469" s="107"/>
      <c r="F469" s="108"/>
    </row>
    <row r="470" spans="1:6" ht="76.5" x14ac:dyDescent="0.2">
      <c r="B470" s="13" t="s">
        <v>264</v>
      </c>
      <c r="C470" s="106"/>
      <c r="D470" s="107"/>
      <c r="F470" s="108"/>
    </row>
    <row r="471" spans="1:6" x14ac:dyDescent="0.2">
      <c r="B471" s="8" t="s">
        <v>304</v>
      </c>
      <c r="C471" s="106">
        <v>5</v>
      </c>
      <c r="D471" s="107">
        <v>0</v>
      </c>
      <c r="F471" s="108">
        <f>(C471*D471)</f>
        <v>0</v>
      </c>
    </row>
    <row r="472" spans="1:6" x14ac:dyDescent="0.2">
      <c r="B472" s="8"/>
      <c r="C472" s="106"/>
      <c r="D472" s="107"/>
      <c r="F472" s="108"/>
    </row>
    <row r="473" spans="1:6" ht="140.25" x14ac:dyDescent="0.2">
      <c r="A473" s="35" t="s">
        <v>265</v>
      </c>
      <c r="B473" s="13" t="s">
        <v>266</v>
      </c>
      <c r="C473" s="106"/>
      <c r="D473" s="107"/>
      <c r="F473" s="108"/>
    </row>
    <row r="474" spans="1:6" x14ac:dyDescent="0.2">
      <c r="B474" s="8" t="s">
        <v>0</v>
      </c>
      <c r="C474" s="106">
        <v>11</v>
      </c>
      <c r="D474" s="107">
        <v>0</v>
      </c>
      <c r="F474" s="108">
        <f>(C474*D474)</f>
        <v>0</v>
      </c>
    </row>
    <row r="475" spans="1:6" ht="13.5" thickBot="1" x14ac:dyDescent="0.25">
      <c r="A475" s="27"/>
      <c r="B475" s="22"/>
      <c r="C475" s="24"/>
      <c r="D475" s="25"/>
      <c r="E475" s="26"/>
      <c r="F475" s="26"/>
    </row>
    <row r="476" spans="1:6" x14ac:dyDescent="0.2">
      <c r="A476" s="19" t="s">
        <v>173</v>
      </c>
      <c r="B476" s="17" t="s">
        <v>267</v>
      </c>
      <c r="C476" s="20"/>
      <c r="D476" s="23"/>
      <c r="E476" s="18">
        <f>SUM(E460:E463)</f>
        <v>0</v>
      </c>
      <c r="F476" s="29">
        <f>SUM(F466)</f>
        <v>0</v>
      </c>
    </row>
    <row r="477" spans="1:6" x14ac:dyDescent="0.2">
      <c r="A477" s="19"/>
      <c r="B477" s="17"/>
      <c r="C477" s="20"/>
      <c r="D477" s="23"/>
      <c r="E477" s="18"/>
      <c r="F477" s="39"/>
    </row>
    <row r="478" spans="1:6" x14ac:dyDescent="0.2">
      <c r="A478" s="19"/>
      <c r="B478" s="17"/>
      <c r="C478" s="20"/>
      <c r="D478" s="23"/>
      <c r="E478" s="18"/>
      <c r="F478" s="39"/>
    </row>
    <row r="479" spans="1:6" x14ac:dyDescent="0.2">
      <c r="A479" s="31" t="s">
        <v>175</v>
      </c>
      <c r="B479" s="125" t="s">
        <v>219</v>
      </c>
      <c r="C479" s="2"/>
    </row>
    <row r="480" spans="1:6" x14ac:dyDescent="0.2">
      <c r="A480" s="31"/>
      <c r="B480" s="125"/>
      <c r="C480" s="2"/>
    </row>
    <row r="481" spans="1:6" x14ac:dyDescent="0.2">
      <c r="A481" s="35" t="s">
        <v>147</v>
      </c>
      <c r="B481" s="128" t="s">
        <v>268</v>
      </c>
      <c r="C481" s="2"/>
    </row>
    <row r="482" spans="1:6" x14ac:dyDescent="0.2">
      <c r="A482" s="31"/>
      <c r="B482" s="128" t="s">
        <v>269</v>
      </c>
      <c r="C482" s="2"/>
    </row>
    <row r="483" spans="1:6" x14ac:dyDescent="0.2">
      <c r="A483" s="31"/>
      <c r="B483" s="128" t="s">
        <v>270</v>
      </c>
      <c r="C483" s="2"/>
    </row>
    <row r="484" spans="1:6" x14ac:dyDescent="0.2">
      <c r="A484" s="19"/>
      <c r="B484" s="57" t="s">
        <v>271</v>
      </c>
      <c r="C484" s="20"/>
      <c r="D484" s="23"/>
      <c r="E484" s="18"/>
      <c r="F484" s="39"/>
    </row>
    <row r="485" spans="1:6" x14ac:dyDescent="0.2">
      <c r="A485" s="19"/>
      <c r="B485" s="57" t="s">
        <v>272</v>
      </c>
      <c r="C485" s="20"/>
      <c r="D485" s="23"/>
      <c r="E485" s="18"/>
      <c r="F485" s="39"/>
    </row>
    <row r="486" spans="1:6" x14ac:dyDescent="0.2">
      <c r="A486" s="19"/>
      <c r="B486" s="57" t="s">
        <v>273</v>
      </c>
      <c r="C486" s="20"/>
      <c r="D486" s="23"/>
      <c r="E486" s="18"/>
      <c r="F486" s="39"/>
    </row>
    <row r="487" spans="1:6" x14ac:dyDescent="0.2">
      <c r="A487" s="19"/>
      <c r="B487" s="57" t="s">
        <v>274</v>
      </c>
      <c r="C487" s="20"/>
      <c r="D487" s="23"/>
      <c r="E487" s="18"/>
      <c r="F487" s="39"/>
    </row>
    <row r="488" spans="1:6" x14ac:dyDescent="0.2">
      <c r="A488" s="19"/>
      <c r="B488" s="57" t="s">
        <v>275</v>
      </c>
      <c r="C488" s="20"/>
      <c r="D488" s="23"/>
      <c r="E488" s="18"/>
      <c r="F488" s="39"/>
    </row>
    <row r="489" spans="1:6" x14ac:dyDescent="0.2">
      <c r="B489" s="8" t="s">
        <v>0</v>
      </c>
      <c r="C489" s="106">
        <v>11</v>
      </c>
      <c r="D489" s="107">
        <v>0</v>
      </c>
      <c r="F489" s="108">
        <f>(C489*D489)</f>
        <v>0</v>
      </c>
    </row>
    <row r="490" spans="1:6" ht="13.5" thickBot="1" x14ac:dyDescent="0.25">
      <c r="A490" s="27"/>
      <c r="B490" s="22"/>
      <c r="C490" s="24"/>
      <c r="D490" s="25"/>
      <c r="E490" s="26"/>
      <c r="F490" s="26"/>
    </row>
    <row r="491" spans="1:6" x14ac:dyDescent="0.2">
      <c r="A491" s="19" t="s">
        <v>175</v>
      </c>
      <c r="B491" s="17" t="s">
        <v>276</v>
      </c>
      <c r="C491" s="20"/>
      <c r="D491" s="23"/>
      <c r="E491" s="18">
        <f>SUM(E474:E477)</f>
        <v>0</v>
      </c>
      <c r="F491" s="29">
        <f>SUM(F480)</f>
        <v>0</v>
      </c>
    </row>
    <row r="492" spans="1:6" x14ac:dyDescent="0.2">
      <c r="A492" s="19"/>
      <c r="B492" s="17"/>
      <c r="C492" s="20"/>
      <c r="D492" s="23"/>
      <c r="E492" s="18"/>
      <c r="F492" s="39"/>
    </row>
    <row r="493" spans="1:6" x14ac:dyDescent="0.2">
      <c r="A493" s="31" t="s">
        <v>220</v>
      </c>
      <c r="B493" s="125" t="s">
        <v>221</v>
      </c>
      <c r="C493" s="2"/>
    </row>
    <row r="494" spans="1:6" x14ac:dyDescent="0.2">
      <c r="A494" s="31"/>
      <c r="B494" s="125"/>
      <c r="C494" s="2"/>
    </row>
    <row r="495" spans="1:6" x14ac:dyDescent="0.2">
      <c r="A495" s="35" t="s">
        <v>277</v>
      </c>
      <c r="B495" s="128" t="s">
        <v>278</v>
      </c>
      <c r="C495" s="2"/>
    </row>
    <row r="496" spans="1:6" x14ac:dyDescent="0.2">
      <c r="B496" s="8" t="s">
        <v>21</v>
      </c>
      <c r="C496" s="106">
        <v>2</v>
      </c>
      <c r="D496" s="107">
        <v>0</v>
      </c>
      <c r="F496" s="108">
        <f>(C496*D496)</f>
        <v>0</v>
      </c>
    </row>
    <row r="497" spans="1:6" x14ac:dyDescent="0.2">
      <c r="A497" s="31"/>
      <c r="B497" s="125"/>
      <c r="C497" s="2"/>
    </row>
    <row r="498" spans="1:6" x14ac:dyDescent="0.2">
      <c r="A498" s="35" t="s">
        <v>279</v>
      </c>
      <c r="B498" s="57" t="s">
        <v>280</v>
      </c>
      <c r="C498" s="20"/>
      <c r="D498" s="23"/>
      <c r="E498" s="18"/>
      <c r="F498" s="39"/>
    </row>
    <row r="499" spans="1:6" x14ac:dyDescent="0.2">
      <c r="B499" s="8" t="s">
        <v>120</v>
      </c>
      <c r="C499" s="106">
        <v>2</v>
      </c>
      <c r="D499" s="107">
        <v>0</v>
      </c>
      <c r="F499" s="108">
        <f>(C499*D499)</f>
        <v>0</v>
      </c>
    </row>
    <row r="500" spans="1:6" ht="13.5" thickBot="1" x14ac:dyDescent="0.25">
      <c r="A500" s="27"/>
      <c r="B500" s="22"/>
      <c r="C500" s="24"/>
      <c r="D500" s="25"/>
      <c r="E500" s="26"/>
      <c r="F500" s="26"/>
    </row>
    <row r="501" spans="1:6" x14ac:dyDescent="0.2">
      <c r="A501" s="19" t="s">
        <v>220</v>
      </c>
      <c r="B501" s="17" t="s">
        <v>281</v>
      </c>
      <c r="C501" s="20"/>
      <c r="D501" s="23"/>
      <c r="E501" s="18">
        <f>SUM(E471:E473)</f>
        <v>0</v>
      </c>
      <c r="F501" s="29">
        <f>SUM(F478)</f>
        <v>0</v>
      </c>
    </row>
    <row r="502" spans="1:6" ht="13.5" thickBot="1" x14ac:dyDescent="0.25">
      <c r="A502" s="22"/>
      <c r="B502" s="22"/>
      <c r="C502" s="101"/>
      <c r="D502" s="22"/>
      <c r="E502" s="22"/>
      <c r="F502" s="22"/>
    </row>
    <row r="503" spans="1:6" x14ac:dyDescent="0.2">
      <c r="A503" s="72" t="s">
        <v>110</v>
      </c>
      <c r="B503" s="66" t="s">
        <v>222</v>
      </c>
      <c r="C503" s="68"/>
      <c r="D503" s="69"/>
      <c r="E503" s="70">
        <f>SUM(E462:E475)</f>
        <v>0</v>
      </c>
      <c r="F503" s="71" t="e">
        <f>SUM(#REF!+F440+F449+F457+F475)</f>
        <v>#REF!</v>
      </c>
    </row>
    <row r="504" spans="1:6" x14ac:dyDescent="0.2">
      <c r="C504" s="2"/>
    </row>
    <row r="505" spans="1:6" x14ac:dyDescent="0.2">
      <c r="C505" s="2"/>
    </row>
    <row r="506" spans="1:6" x14ac:dyDescent="0.2">
      <c r="C506" s="2"/>
    </row>
    <row r="507" spans="1:6" x14ac:dyDescent="0.2">
      <c r="C507" s="2"/>
    </row>
    <row r="508" spans="1:6" x14ac:dyDescent="0.2">
      <c r="C508" s="2"/>
    </row>
    <row r="509" spans="1:6" ht="14.25" x14ac:dyDescent="0.2">
      <c r="A509" s="33" t="s">
        <v>106</v>
      </c>
      <c r="B509" s="80" t="s">
        <v>282</v>
      </c>
      <c r="C509" s="14"/>
      <c r="D509" s="9"/>
      <c r="E509" s="16"/>
      <c r="F509" s="16"/>
    </row>
    <row r="510" spans="1:6" x14ac:dyDescent="0.2">
      <c r="C510" s="2"/>
    </row>
    <row r="511" spans="1:6" ht="39.75" customHeight="1" x14ac:dyDescent="0.2">
      <c r="A511" s="35" t="s">
        <v>283</v>
      </c>
      <c r="B511" s="13" t="s">
        <v>284</v>
      </c>
      <c r="C511" s="2"/>
    </row>
    <row r="512" spans="1:6" x14ac:dyDescent="0.2">
      <c r="B512" s="12" t="s">
        <v>120</v>
      </c>
      <c r="C512" s="106">
        <v>1</v>
      </c>
      <c r="D512" s="107">
        <v>0</v>
      </c>
      <c r="F512" s="108">
        <f>(C512*D512)</f>
        <v>0</v>
      </c>
    </row>
    <row r="513" spans="1:6" x14ac:dyDescent="0.2">
      <c r="C513" s="2"/>
    </row>
    <row r="514" spans="1:6" ht="49.5" customHeight="1" x14ac:dyDescent="0.2">
      <c r="A514" s="35" t="s">
        <v>285</v>
      </c>
      <c r="B514" s="13" t="s">
        <v>286</v>
      </c>
      <c r="C514" s="2"/>
    </row>
    <row r="515" spans="1:6" x14ac:dyDescent="0.2">
      <c r="B515" s="12" t="s">
        <v>120</v>
      </c>
      <c r="C515" s="106">
        <v>1</v>
      </c>
      <c r="D515" s="107">
        <v>0</v>
      </c>
      <c r="F515" s="108">
        <f>(C515*D515)</f>
        <v>0</v>
      </c>
    </row>
    <row r="516" spans="1:6" x14ac:dyDescent="0.2">
      <c r="B516" s="12"/>
      <c r="C516" s="106"/>
      <c r="D516" s="107"/>
      <c r="F516" s="108"/>
    </row>
    <row r="517" spans="1:6" ht="115.5" customHeight="1" x14ac:dyDescent="0.2">
      <c r="A517" s="35" t="s">
        <v>287</v>
      </c>
      <c r="B517" s="13" t="s">
        <v>288</v>
      </c>
      <c r="C517" s="106"/>
      <c r="D517" s="107"/>
      <c r="F517" s="108"/>
    </row>
    <row r="518" spans="1:6" x14ac:dyDescent="0.2">
      <c r="A518" s="35"/>
      <c r="B518" s="13" t="s">
        <v>289</v>
      </c>
      <c r="C518" s="106"/>
      <c r="D518" s="107"/>
      <c r="F518" s="108"/>
    </row>
    <row r="519" spans="1:6" x14ac:dyDescent="0.2">
      <c r="B519" s="12" t="s">
        <v>21</v>
      </c>
      <c r="C519" s="106">
        <v>2</v>
      </c>
      <c r="D519" s="107">
        <v>0</v>
      </c>
      <c r="F519" s="108">
        <f>(C519*D519)</f>
        <v>0</v>
      </c>
    </row>
    <row r="520" spans="1:6" x14ac:dyDescent="0.2">
      <c r="C520" s="2"/>
    </row>
    <row r="521" spans="1:6" x14ac:dyDescent="0.2">
      <c r="A521" s="35" t="s">
        <v>290</v>
      </c>
      <c r="B521" s="129" t="s">
        <v>291</v>
      </c>
      <c r="C521" s="2"/>
    </row>
    <row r="522" spans="1:6" x14ac:dyDescent="0.2">
      <c r="B522" s="129" t="s">
        <v>292</v>
      </c>
      <c r="C522" s="2"/>
    </row>
    <row r="523" spans="1:6" x14ac:dyDescent="0.2">
      <c r="B523" s="12" t="s">
        <v>21</v>
      </c>
      <c r="C523" s="106">
        <v>2</v>
      </c>
      <c r="D523" s="107">
        <v>0</v>
      </c>
      <c r="F523" s="108">
        <f>(C523*D523)</f>
        <v>0</v>
      </c>
    </row>
    <row r="524" spans="1:6" x14ac:dyDescent="0.2">
      <c r="C524" s="2"/>
    </row>
    <row r="525" spans="1:6" x14ac:dyDescent="0.2">
      <c r="A525" s="35" t="s">
        <v>293</v>
      </c>
      <c r="B525" s="128" t="s">
        <v>294</v>
      </c>
      <c r="C525" s="2"/>
    </row>
    <row r="526" spans="1:6" ht="64.5" customHeight="1" x14ac:dyDescent="0.2">
      <c r="B526" s="130" t="s">
        <v>295</v>
      </c>
      <c r="C526" s="2"/>
    </row>
    <row r="527" spans="1:6" x14ac:dyDescent="0.2">
      <c r="B527" s="52" t="s">
        <v>21</v>
      </c>
      <c r="C527" s="106">
        <v>2</v>
      </c>
      <c r="D527" s="107">
        <v>0</v>
      </c>
      <c r="F527" s="108">
        <f>(C527*D527)</f>
        <v>0</v>
      </c>
    </row>
    <row r="528" spans="1:6" ht="40.5" customHeight="1" x14ac:dyDescent="0.2">
      <c r="B528" s="13" t="s">
        <v>297</v>
      </c>
      <c r="C528" s="2"/>
    </row>
    <row r="529" spans="1:6" x14ac:dyDescent="0.2">
      <c r="B529" s="12" t="s">
        <v>21</v>
      </c>
      <c r="C529" s="106">
        <v>2</v>
      </c>
      <c r="D529" s="107">
        <v>0</v>
      </c>
      <c r="F529" s="108">
        <f>(C529*D529)</f>
        <v>0</v>
      </c>
    </row>
    <row r="530" spans="1:6" x14ac:dyDescent="0.2">
      <c r="B530" s="129" t="s">
        <v>296</v>
      </c>
      <c r="C530" s="106"/>
      <c r="D530" s="107"/>
      <c r="F530" s="108"/>
    </row>
    <row r="531" spans="1:6" x14ac:dyDescent="0.2">
      <c r="B531" s="12" t="s">
        <v>21</v>
      </c>
      <c r="C531" s="106">
        <v>1</v>
      </c>
      <c r="D531" s="107">
        <v>0</v>
      </c>
      <c r="F531" s="108">
        <f>(C531*D531)</f>
        <v>0</v>
      </c>
    </row>
    <row r="532" spans="1:6" ht="13.5" thickBot="1" x14ac:dyDescent="0.25">
      <c r="A532" s="27"/>
      <c r="B532" s="22"/>
      <c r="C532" s="24"/>
      <c r="D532" s="25"/>
      <c r="E532" s="26"/>
      <c r="F532" s="26"/>
    </row>
    <row r="533" spans="1:6" x14ac:dyDescent="0.2">
      <c r="A533" s="19" t="s">
        <v>106</v>
      </c>
      <c r="B533" s="17" t="s">
        <v>223</v>
      </c>
      <c r="C533" s="20"/>
      <c r="D533" s="23"/>
      <c r="E533" s="18">
        <f>SUM(E525:E528)</f>
        <v>0</v>
      </c>
      <c r="F533" s="29">
        <f>SUM(F512:F529)</f>
        <v>0</v>
      </c>
    </row>
    <row r="534" spans="1:6" x14ac:dyDescent="0.2">
      <c r="C534" s="2"/>
    </row>
    <row r="535" spans="1:6" x14ac:dyDescent="0.2">
      <c r="C535" s="2"/>
    </row>
    <row r="536" spans="1:6" x14ac:dyDescent="0.2">
      <c r="A536" s="67" t="s">
        <v>17</v>
      </c>
      <c r="B536" s="84" t="s">
        <v>208</v>
      </c>
      <c r="C536" s="20"/>
      <c r="D536" s="23"/>
      <c r="E536" s="18"/>
      <c r="F536" s="39"/>
    </row>
    <row r="537" spans="1:6" x14ac:dyDescent="0.2">
      <c r="A537" s="67"/>
      <c r="B537" s="84" t="s">
        <v>209</v>
      </c>
      <c r="C537" s="20"/>
      <c r="D537" s="23"/>
      <c r="E537" s="18"/>
      <c r="F537" s="39"/>
    </row>
    <row r="538" spans="1:6" x14ac:dyDescent="0.2">
      <c r="A538" s="19"/>
      <c r="B538" s="17"/>
      <c r="C538" s="20"/>
      <c r="D538" s="23"/>
      <c r="E538" s="18"/>
      <c r="F538" s="39"/>
    </row>
    <row r="539" spans="1:6" x14ac:dyDescent="0.2">
      <c r="A539" s="72" t="s">
        <v>6</v>
      </c>
      <c r="B539" s="66" t="s">
        <v>13</v>
      </c>
      <c r="C539" s="20"/>
      <c r="D539" s="23"/>
      <c r="E539" s="18"/>
      <c r="F539" s="71">
        <f>SUM(F376)</f>
        <v>0</v>
      </c>
    </row>
    <row r="540" spans="1:6" x14ac:dyDescent="0.2">
      <c r="A540" s="72" t="s">
        <v>11</v>
      </c>
      <c r="B540" s="66" t="s">
        <v>91</v>
      </c>
      <c r="C540" s="20"/>
      <c r="D540" s="23"/>
      <c r="E540" s="18"/>
      <c r="F540" s="71">
        <f>SUM(F392)</f>
        <v>0</v>
      </c>
    </row>
    <row r="541" spans="1:6" x14ac:dyDescent="0.2">
      <c r="A541" s="72" t="s">
        <v>12</v>
      </c>
      <c r="B541" s="66" t="s">
        <v>210</v>
      </c>
      <c r="C541" s="85"/>
      <c r="D541" s="23"/>
      <c r="E541" s="39"/>
      <c r="F541" s="71">
        <f>SUM(F405)</f>
        <v>0</v>
      </c>
    </row>
    <row r="542" spans="1:6" x14ac:dyDescent="0.2">
      <c r="A542" s="72" t="s">
        <v>211</v>
      </c>
      <c r="B542" s="66" t="s">
        <v>212</v>
      </c>
      <c r="C542" s="85"/>
      <c r="D542" s="23"/>
      <c r="E542" s="39"/>
      <c r="F542" s="71">
        <f>SUM(F413)</f>
        <v>0</v>
      </c>
    </row>
    <row r="543" spans="1:6" x14ac:dyDescent="0.2">
      <c r="A543" s="72" t="s">
        <v>213</v>
      </c>
      <c r="B543" s="66" t="s">
        <v>214</v>
      </c>
      <c r="C543" s="85"/>
      <c r="D543" s="23"/>
      <c r="E543" s="39"/>
      <c r="F543" s="71">
        <f>SUM(F405)</f>
        <v>0</v>
      </c>
    </row>
    <row r="544" spans="1:6" x14ac:dyDescent="0.2">
      <c r="A544" s="86" t="s">
        <v>108</v>
      </c>
      <c r="B544" s="87" t="s">
        <v>215</v>
      </c>
      <c r="C544" s="88"/>
      <c r="D544" s="89"/>
      <c r="E544" s="90">
        <f>SUM(E533:E538)</f>
        <v>0</v>
      </c>
      <c r="F544" s="90">
        <f>SUM(F539:F543)</f>
        <v>0</v>
      </c>
    </row>
    <row r="545" spans="1:6" x14ac:dyDescent="0.2">
      <c r="A545" s="72"/>
      <c r="B545" s="66"/>
      <c r="C545" s="68"/>
      <c r="D545" s="69"/>
      <c r="E545" s="70"/>
      <c r="F545" s="71"/>
    </row>
    <row r="546" spans="1:6" x14ac:dyDescent="0.2">
      <c r="A546" s="72" t="s">
        <v>168</v>
      </c>
      <c r="B546" s="66" t="s">
        <v>92</v>
      </c>
      <c r="C546" s="91"/>
      <c r="D546" s="69"/>
      <c r="E546" s="71"/>
      <c r="F546" s="71">
        <f>SUM(F440)</f>
        <v>0</v>
      </c>
    </row>
    <row r="547" spans="1:6" x14ac:dyDescent="0.2">
      <c r="A547" s="72" t="s">
        <v>169</v>
      </c>
      <c r="B547" s="66" t="s">
        <v>216</v>
      </c>
      <c r="C547" s="91"/>
      <c r="D547" s="69"/>
      <c r="E547" s="71"/>
      <c r="F547" s="71">
        <f>SUM(F449)</f>
        <v>0</v>
      </c>
    </row>
    <row r="548" spans="1:6" x14ac:dyDescent="0.2">
      <c r="A548" s="72" t="s">
        <v>171</v>
      </c>
      <c r="B548" s="66" t="s">
        <v>217</v>
      </c>
      <c r="C548" s="91"/>
      <c r="D548" s="69"/>
      <c r="E548" s="71"/>
      <c r="F548" s="71">
        <f>SUM(F457)</f>
        <v>0</v>
      </c>
    </row>
    <row r="549" spans="1:6" x14ac:dyDescent="0.2">
      <c r="A549" s="72" t="s">
        <v>173</v>
      </c>
      <c r="B549" s="66" t="s">
        <v>218</v>
      </c>
      <c r="C549" s="91"/>
      <c r="D549" s="69"/>
      <c r="E549" s="71"/>
      <c r="F549" s="71">
        <f>SUM(F475)</f>
        <v>0</v>
      </c>
    </row>
    <row r="550" spans="1:6" x14ac:dyDescent="0.2">
      <c r="A550" s="72" t="s">
        <v>175</v>
      </c>
      <c r="B550" s="66" t="s">
        <v>219</v>
      </c>
      <c r="C550" s="91"/>
      <c r="D550" s="69"/>
      <c r="E550" s="71"/>
      <c r="F550" s="71">
        <f>SUM(F491)</f>
        <v>0</v>
      </c>
    </row>
    <row r="551" spans="1:6" x14ac:dyDescent="0.2">
      <c r="A551" s="72" t="s">
        <v>220</v>
      </c>
      <c r="B551" s="66" t="s">
        <v>221</v>
      </c>
      <c r="C551" s="91"/>
      <c r="D551" s="69"/>
      <c r="E551" s="71"/>
      <c r="F551" s="71">
        <f>SUM(F501)</f>
        <v>0</v>
      </c>
    </row>
    <row r="552" spans="1:6" x14ac:dyDescent="0.2">
      <c r="A552" s="86" t="s">
        <v>110</v>
      </c>
      <c r="B552" s="87" t="s">
        <v>222</v>
      </c>
      <c r="C552" s="88"/>
      <c r="D552" s="89"/>
      <c r="E552" s="90"/>
      <c r="F552" s="90">
        <f>SUM(F546:F550)</f>
        <v>0</v>
      </c>
    </row>
    <row r="553" spans="1:6" x14ac:dyDescent="0.2">
      <c r="A553" s="72"/>
      <c r="B553" s="66"/>
      <c r="C553" s="68"/>
      <c r="D553" s="69"/>
      <c r="E553" s="70"/>
      <c r="F553" s="71"/>
    </row>
    <row r="554" spans="1:6" x14ac:dyDescent="0.2">
      <c r="A554" s="72" t="s">
        <v>106</v>
      </c>
      <c r="B554" s="66" t="s">
        <v>223</v>
      </c>
      <c r="C554" s="68"/>
      <c r="D554" s="69"/>
      <c r="E554" s="70"/>
      <c r="F554" s="71">
        <f>SUM(F533)</f>
        <v>0</v>
      </c>
    </row>
    <row r="555" spans="1:6" ht="13.5" thickBot="1" x14ac:dyDescent="0.25">
      <c r="A555" s="92"/>
      <c r="B555" s="93"/>
      <c r="C555" s="94"/>
      <c r="D555" s="95"/>
      <c r="E555" s="96"/>
      <c r="F555" s="96"/>
    </row>
    <row r="556" spans="1:6" x14ac:dyDescent="0.2">
      <c r="A556" s="67" t="s">
        <v>17</v>
      </c>
      <c r="B556" s="84" t="s">
        <v>14</v>
      </c>
      <c r="C556" s="97"/>
      <c r="D556" s="98"/>
      <c r="E556" s="99"/>
      <c r="F556" s="100">
        <f>SUM(F544+F552+F554)</f>
        <v>0</v>
      </c>
    </row>
    <row r="560" spans="1:6" ht="20.25" x14ac:dyDescent="0.2">
      <c r="B560" s="131" t="s">
        <v>23</v>
      </c>
    </row>
    <row r="562" spans="1:6" x14ac:dyDescent="0.2">
      <c r="A562" s="133" t="s">
        <v>1</v>
      </c>
      <c r="B562" s="137" t="s">
        <v>28</v>
      </c>
      <c r="C562" s="137"/>
      <c r="D562" s="137"/>
      <c r="E562" s="28"/>
      <c r="F562" s="104">
        <f>SUM(F138)</f>
        <v>0</v>
      </c>
    </row>
    <row r="563" spans="1:6" x14ac:dyDescent="0.2">
      <c r="A563" s="133" t="s">
        <v>15</v>
      </c>
      <c r="B563" s="137" t="s">
        <v>84</v>
      </c>
      <c r="C563" s="137"/>
      <c r="D563" s="137"/>
      <c r="E563" s="28"/>
      <c r="F563" s="104">
        <f>SUM(F346)</f>
        <v>0</v>
      </c>
    </row>
    <row r="564" spans="1:6" x14ac:dyDescent="0.2">
      <c r="A564" s="133" t="s">
        <v>17</v>
      </c>
      <c r="B564" s="137" t="s">
        <v>208</v>
      </c>
      <c r="C564" s="137"/>
      <c r="D564" s="137"/>
      <c r="E564" s="28"/>
      <c r="F564" s="117"/>
    </row>
    <row r="565" spans="1:6" ht="13.5" thickBot="1" x14ac:dyDescent="0.25">
      <c r="A565" s="134"/>
      <c r="B565" s="135" t="s">
        <v>298</v>
      </c>
      <c r="C565" s="134"/>
      <c r="D565" s="134"/>
      <c r="E565" s="134"/>
      <c r="F565" s="132">
        <f>SUM(F556)</f>
        <v>0</v>
      </c>
    </row>
    <row r="566" spans="1:6" x14ac:dyDescent="0.2">
      <c r="A566" s="117"/>
      <c r="B566" s="136" t="s">
        <v>300</v>
      </c>
      <c r="C566" s="117"/>
      <c r="D566" s="117"/>
      <c r="E566" s="117"/>
      <c r="F566" s="104">
        <f>SUM(F562+F563+F564)</f>
        <v>0</v>
      </c>
    </row>
  </sheetData>
  <mergeCells count="10">
    <mergeCell ref="B562:D562"/>
    <mergeCell ref="B563:D563"/>
    <mergeCell ref="B564:D564"/>
    <mergeCell ref="B144:F144"/>
    <mergeCell ref="A4:F4"/>
    <mergeCell ref="B23:F23"/>
    <mergeCell ref="A5:F5"/>
    <mergeCell ref="A6:F6"/>
    <mergeCell ref="A7:F7"/>
    <mergeCell ref="A8:F8"/>
  </mergeCells>
  <phoneticPr fontId="0" type="noConversion"/>
  <pageMargins left="0.74803149606299213" right="0.59055118110236227" top="1.1811023622047245" bottom="0.55118110236220474" header="0.51181102362204722" footer="0.51181102362204722"/>
  <pageSetup paperSize="9" orientation="portrait" useFirstPageNumber="1" r:id="rId1"/>
  <headerFooter alignWithMargins="0">
    <oddHeader>&amp;LENTASIS d.o.o.
TROŠKOVNIK DODATNIH SADRŽAJA&amp;RADAPTACIJA
HOTEL ADRIA, BIOGRAD NA MORU
&amp;P</oddHeader>
  </headerFooter>
  <rowBreaks count="18" manualBreakCount="18">
    <brk id="21" max="5" man="1"/>
    <brk id="56" max="5" man="1"/>
    <brk id="77" max="5" man="1"/>
    <brk id="101" max="5" man="1"/>
    <brk id="119" max="5" man="1"/>
    <brk id="142" max="5" man="1"/>
    <brk id="178" max="5" man="1"/>
    <brk id="208" max="5" man="1"/>
    <brk id="256" max="5" man="1"/>
    <brk id="286" max="5" man="1"/>
    <brk id="324" max="5" man="1"/>
    <brk id="357" max="5" man="1"/>
    <brk id="397" max="5" man="1"/>
    <brk id="428" max="5" man="1"/>
    <brk id="450" max="5" man="1"/>
    <brk id="471" max="5" man="1"/>
    <brk id="507" max="5" man="1"/>
    <brk id="53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TROŠKOVNIK_B</vt:lpstr>
      <vt:lpstr>Sheet1</vt:lpstr>
      <vt:lpstr>TROŠKOVNIK_B!Področje_tiskanja</vt:lpstr>
    </vt:vector>
  </TitlesOfParts>
  <Company>Indokonzalting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Doma</cp:lastModifiedBy>
  <cp:lastPrinted>2017-03-10T10:58:24Z</cp:lastPrinted>
  <dcterms:created xsi:type="dcterms:W3CDTF">2004-02-03T09:42:16Z</dcterms:created>
  <dcterms:modified xsi:type="dcterms:W3CDTF">2017-03-16T09:23:06Z</dcterms:modified>
</cp:coreProperties>
</file>